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92.168.31.250\affaires en cours\A24-173 - RENOVATION BATIMENT 12 ENSFEA\05-PRO\PIECES ECRITES\"/>
    </mc:Choice>
  </mc:AlternateContent>
  <xr:revisionPtr revIDLastSave="0" documentId="13_ncr:1_{9057AD4E-E685-4FA8-A8BA-9DB1E40D71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DPGF ENSFEA LOT CVC-PB-GTB" sheetId="5" r:id="rId1"/>
  </sheets>
  <definedNames>
    <definedName name="_xlnm.Print_Titles" localSheetId="0">'CDPGF ENSFEA LOT CVC-PB-GTB'!$1:$5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8" i="5" l="1"/>
  <c r="F549" i="5"/>
  <c r="F553" i="5"/>
  <c r="F552" i="5"/>
  <c r="F546" i="5"/>
  <c r="F543" i="5"/>
  <c r="F540" i="5"/>
  <c r="F537" i="5"/>
  <c r="F534" i="5"/>
  <c r="F532" i="5"/>
  <c r="F530" i="5"/>
  <c r="F529" i="5"/>
  <c r="F487" i="5"/>
  <c r="F486" i="5"/>
  <c r="F485" i="5"/>
  <c r="F482" i="5"/>
  <c r="F481" i="5"/>
  <c r="F478" i="5"/>
  <c r="F477" i="5"/>
  <c r="F465" i="5"/>
  <c r="F464" i="5"/>
  <c r="F461" i="5"/>
  <c r="F460" i="5"/>
  <c r="F457" i="5"/>
  <c r="F456" i="5"/>
  <c r="F453" i="5"/>
  <c r="F452" i="5"/>
  <c r="F451" i="5"/>
  <c r="F448" i="5"/>
  <c r="F447" i="5"/>
  <c r="F444" i="5"/>
  <c r="F443" i="5"/>
  <c r="F442" i="5"/>
  <c r="F439" i="5"/>
  <c r="F438" i="5"/>
  <c r="F437" i="5"/>
  <c r="F434" i="5"/>
  <c r="F433" i="5"/>
  <c r="F430" i="5"/>
  <c r="F429" i="5"/>
  <c r="F474" i="5"/>
  <c r="F473" i="5"/>
  <c r="F470" i="5"/>
  <c r="F469" i="5"/>
  <c r="F489" i="5" l="1"/>
  <c r="F514" i="5" s="1"/>
  <c r="F555" i="5"/>
  <c r="A555" i="5" l="1"/>
  <c r="A514" i="5"/>
  <c r="A512" i="5"/>
  <c r="A510" i="5"/>
  <c r="A508" i="5"/>
  <c r="A506" i="5"/>
  <c r="A504" i="5"/>
  <c r="A502" i="5"/>
  <c r="A500" i="5"/>
  <c r="A498" i="5"/>
  <c r="B498" i="5"/>
  <c r="F420" i="5"/>
  <c r="F422" i="5"/>
  <c r="F421" i="5"/>
  <c r="F363" i="5"/>
  <c r="F321" i="5"/>
  <c r="F314" i="5"/>
  <c r="F300" i="5"/>
  <c r="F293" i="5"/>
  <c r="F286" i="5"/>
  <c r="F264" i="5"/>
  <c r="F257" i="5"/>
  <c r="A350" i="5"/>
  <c r="F231" i="5"/>
  <c r="F229" i="5"/>
  <c r="F227" i="5"/>
  <c r="F226" i="5"/>
  <c r="F225" i="5"/>
  <c r="F224" i="5"/>
  <c r="F221" i="5"/>
  <c r="F220" i="5"/>
  <c r="F219" i="5"/>
  <c r="F218" i="5"/>
  <c r="F213" i="5"/>
  <c r="F205" i="5"/>
  <c r="F204" i="5"/>
  <c r="F212" i="5"/>
  <c r="F215" i="5"/>
  <c r="F214" i="5"/>
  <c r="F209" i="5"/>
  <c r="F207" i="5"/>
  <c r="F206" i="5"/>
  <c r="F557" i="5" l="1"/>
  <c r="F558" i="5" s="1"/>
  <c r="F559" i="5" s="1"/>
  <c r="F233" i="5"/>
  <c r="F504" i="5" s="1"/>
  <c r="F194" i="5" l="1"/>
  <c r="F193" i="5"/>
  <c r="F192" i="5"/>
  <c r="F190" i="5"/>
  <c r="F189" i="5"/>
  <c r="F188" i="5"/>
  <c r="F186" i="5"/>
  <c r="F185" i="5"/>
  <c r="F184" i="5"/>
  <c r="F182" i="5"/>
  <c r="F183" i="5"/>
  <c r="F181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66" i="5"/>
  <c r="F164" i="5"/>
  <c r="F161" i="5"/>
  <c r="A196" i="5"/>
  <c r="A233" i="5"/>
  <c r="F127" i="5"/>
  <c r="A71" i="5"/>
  <c r="A121" i="5"/>
  <c r="A154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19" i="5"/>
  <c r="F118" i="5"/>
  <c r="F117" i="5"/>
  <c r="F116" i="5"/>
  <c r="F115" i="5"/>
  <c r="F114" i="5"/>
  <c r="F113" i="5"/>
  <c r="F112" i="5"/>
  <c r="F111" i="5"/>
  <c r="F110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196" i="5" l="1"/>
  <c r="F502" i="5" s="1"/>
  <c r="F154" i="5"/>
  <c r="F500" i="5" s="1"/>
  <c r="F121" i="5"/>
  <c r="F498" i="5" s="1"/>
  <c r="F60" i="5" l="1"/>
  <c r="F59" i="5"/>
  <c r="F64" i="5"/>
  <c r="F65" i="5"/>
  <c r="F66" i="5"/>
  <c r="F67" i="5"/>
  <c r="F68" i="5"/>
  <c r="F63" i="5"/>
  <c r="F54" i="5"/>
  <c r="F55" i="5"/>
  <c r="F56" i="5"/>
  <c r="F57" i="5"/>
  <c r="F58" i="5"/>
  <c r="F53" i="5"/>
  <c r="F44" i="5"/>
  <c r="F46" i="5"/>
  <c r="F47" i="5"/>
  <c r="F48" i="5"/>
  <c r="F49" i="5"/>
  <c r="F50" i="5"/>
  <c r="F45" i="5"/>
  <c r="F40" i="5"/>
  <c r="F35" i="5"/>
  <c r="F34" i="5"/>
  <c r="F33" i="5"/>
  <c r="F32" i="5"/>
  <c r="F31" i="5"/>
  <c r="F30" i="5"/>
  <c r="F373" i="5" l="1"/>
  <c r="F370" i="5"/>
  <c r="F367" i="5"/>
  <c r="F364" i="5"/>
  <c r="F372" i="5"/>
  <c r="F355" i="5"/>
  <c r="F375" i="5" l="1"/>
  <c r="F508" i="5" s="1"/>
  <c r="F423" i="5"/>
  <c r="A375" i="5"/>
  <c r="F410" i="5" l="1"/>
  <c r="F407" i="5"/>
  <c r="F405" i="5"/>
  <c r="F404" i="5"/>
  <c r="F403" i="5"/>
  <c r="F402" i="5"/>
  <c r="F399" i="5"/>
  <c r="F396" i="5"/>
  <c r="F395" i="5"/>
  <c r="F394" i="5"/>
  <c r="F393" i="5"/>
  <c r="F392" i="5"/>
  <c r="F391" i="5"/>
  <c r="F390" i="5"/>
  <c r="F387" i="5"/>
  <c r="F386" i="5"/>
  <c r="F385" i="5"/>
  <c r="F384" i="5"/>
  <c r="F379" i="5"/>
  <c r="F412" i="5" l="1"/>
  <c r="F510" i="5" s="1"/>
  <c r="F270" i="5" l="1"/>
  <c r="F271" i="5"/>
  <c r="F273" i="5"/>
  <c r="F269" i="5"/>
  <c r="F272" i="5"/>
  <c r="F276" i="5"/>
  <c r="F275" i="5"/>
  <c r="F277" i="5"/>
  <c r="F307" i="5"/>
  <c r="F348" i="5"/>
  <c r="F346" i="5"/>
  <c r="F345" i="5"/>
  <c r="F342" i="5"/>
  <c r="F339" i="5"/>
  <c r="F337" i="5"/>
  <c r="F336" i="5"/>
  <c r="F335" i="5"/>
  <c r="F334" i="5"/>
  <c r="F333" i="5"/>
  <c r="F332" i="5"/>
  <c r="F329" i="5"/>
  <c r="F280" i="5"/>
  <c r="F279" i="5"/>
  <c r="F278" i="5"/>
  <c r="F266" i="5"/>
  <c r="F263" i="5"/>
  <c r="F253" i="5"/>
  <c r="F239" i="5"/>
  <c r="F274" i="5" l="1"/>
  <c r="F282" i="5"/>
  <c r="F418" i="5" l="1"/>
  <c r="F419" i="5"/>
  <c r="A489" i="5"/>
  <c r="F425" i="5" l="1"/>
  <c r="F512" i="5" s="1"/>
  <c r="A425" i="5"/>
  <c r="F415" i="5"/>
  <c r="A412" i="5" l="1"/>
  <c r="F39" i="5"/>
  <c r="F38" i="5"/>
  <c r="F29" i="5"/>
  <c r="F37" i="5"/>
  <c r="F26" i="5"/>
  <c r="F27" i="5"/>
  <c r="F28" i="5"/>
  <c r="F25" i="5"/>
  <c r="F13" i="5"/>
  <c r="F11" i="5"/>
  <c r="F327" i="5"/>
  <c r="F330" i="5"/>
  <c r="F338" i="5"/>
  <c r="F347" i="5"/>
  <c r="F41" i="5"/>
  <c r="F12" i="5"/>
  <c r="F14" i="5"/>
  <c r="F15" i="5"/>
  <c r="F16" i="5"/>
  <c r="F17" i="5"/>
  <c r="B496" i="5"/>
  <c r="A496" i="5"/>
  <c r="F22" i="5"/>
  <c r="F23" i="5"/>
  <c r="F24" i="5"/>
  <c r="B494" i="5"/>
  <c r="A494" i="5"/>
  <c r="A19" i="5"/>
  <c r="F19" i="5" l="1"/>
  <c r="F350" i="5"/>
  <c r="F506" i="5" s="1"/>
  <c r="F71" i="5"/>
  <c r="F496" i="5" s="1"/>
  <c r="F494" i="5"/>
  <c r="F517" i="5" l="1"/>
  <c r="F518" i="5" s="1"/>
  <c r="F519" i="5" s="1"/>
</calcChain>
</file>

<file path=xl/sharedStrings.xml><?xml version="1.0" encoding="utf-8"?>
<sst xmlns="http://schemas.openxmlformats.org/spreadsheetml/2006/main" count="670" uniqueCount="296">
  <si>
    <t>N°</t>
  </si>
  <si>
    <t>DESIGNATION DES ARTICLES</t>
  </si>
  <si>
    <t>U</t>
  </si>
  <si>
    <t>QTE</t>
  </si>
  <si>
    <t>PRIX UNIT.</t>
  </si>
  <si>
    <t>PRIX TOTAL</t>
  </si>
  <si>
    <t>TOTAL HORS TAXES</t>
  </si>
  <si>
    <t>ml</t>
  </si>
  <si>
    <t>ens</t>
  </si>
  <si>
    <t>Marque :</t>
  </si>
  <si>
    <t>Réseaux de gaines réalisées en tôle d'acier galvanisé, y compris supports et accessoires</t>
  </si>
  <si>
    <t>Raccordements électriques</t>
  </si>
  <si>
    <t>Entreprise:</t>
  </si>
  <si>
    <t xml:space="preserve">Date: </t>
  </si>
  <si>
    <t>Indice devis:</t>
  </si>
  <si>
    <t>T.V.A. 20%</t>
  </si>
  <si>
    <t xml:space="preserve">TOTAL T.T.C. </t>
  </si>
  <si>
    <t>Etude d'exécution</t>
  </si>
  <si>
    <t>Essais</t>
  </si>
  <si>
    <t>Equilibrage hydraulique</t>
  </si>
  <si>
    <t>DOE/DIUO</t>
  </si>
  <si>
    <t>Installations de chantier - généralités</t>
  </si>
  <si>
    <t>Nettoyage de fin chantier</t>
  </si>
  <si>
    <t>m²</t>
  </si>
  <si>
    <t xml:space="preserve">Type : </t>
  </si>
  <si>
    <t xml:space="preserve">Marque : </t>
  </si>
  <si>
    <t>Formation personnel</t>
  </si>
  <si>
    <t>Selon spécifications selon CCTP</t>
  </si>
  <si>
    <t>Plots anti vibratiles</t>
  </si>
  <si>
    <t>Manutention</t>
  </si>
  <si>
    <t>Manchette souple</t>
  </si>
  <si>
    <t xml:space="preserve">   DN 100</t>
  </si>
  <si>
    <t xml:space="preserve">   DN 125</t>
  </si>
  <si>
    <t xml:space="preserve">   DN 160</t>
  </si>
  <si>
    <t xml:space="preserve">   DN 200</t>
  </si>
  <si>
    <t xml:space="preserve">   DN 250</t>
  </si>
  <si>
    <t xml:space="preserve">   DN 315</t>
  </si>
  <si>
    <t xml:space="preserve">   DN 355</t>
  </si>
  <si>
    <t>Interrupteur de proximité</t>
  </si>
  <si>
    <t>Mise en service fabricant</t>
  </si>
  <si>
    <t>Electricité</t>
  </si>
  <si>
    <t>4.1</t>
  </si>
  <si>
    <t>4.2</t>
  </si>
  <si>
    <t>4.3</t>
  </si>
  <si>
    <t>4.4</t>
  </si>
  <si>
    <t>4.6</t>
  </si>
  <si>
    <t>4.7</t>
  </si>
  <si>
    <t>Depuis les arrivées laissées en attente par le lot Electricité :</t>
  </si>
  <si>
    <t>u</t>
  </si>
  <si>
    <t>Type :</t>
  </si>
  <si>
    <t>Poids :</t>
  </si>
  <si>
    <t>pm</t>
  </si>
  <si>
    <t>Supportage</t>
  </si>
  <si>
    <t>Débit :</t>
  </si>
  <si>
    <t>Tous les équipements sont prévus avec toutes les sujétions de pose et de raccordement.</t>
  </si>
  <si>
    <t>VMC sanitaires</t>
  </si>
  <si>
    <t xml:space="preserve">Débit : </t>
  </si>
  <si>
    <t xml:space="preserve">   débit : </t>
  </si>
  <si>
    <t>Clapet coupe-feu</t>
  </si>
  <si>
    <t xml:space="preserve">RECAPITULATIF </t>
  </si>
  <si>
    <t>Y compris repérage sur site, dépose / repose éventuelle des éléments gênants, la mise en décharge, le rebouchage et calfeutrement et la réfection des peintures</t>
  </si>
  <si>
    <t>Travaux de dépose</t>
  </si>
  <si>
    <t>Supportage : plots anti vibratile</t>
  </si>
  <si>
    <t>Centrale de traitement d'air double-flux</t>
  </si>
  <si>
    <t xml:space="preserve">Dimensions : </t>
  </si>
  <si>
    <t>Batterie de préchauffage de l'air</t>
  </si>
  <si>
    <t>DN 100</t>
  </si>
  <si>
    <t>DN 125</t>
  </si>
  <si>
    <t>DN 160</t>
  </si>
  <si>
    <t>DN 200</t>
  </si>
  <si>
    <t>DN 250</t>
  </si>
  <si>
    <t>DN 315</t>
  </si>
  <si>
    <t>DN 355</t>
  </si>
  <si>
    <t>DN 400</t>
  </si>
  <si>
    <t>Calorifuge 25mm laine de verre</t>
  </si>
  <si>
    <t>Sécurité</t>
  </si>
  <si>
    <t>Type 1</t>
  </si>
  <si>
    <t>Plage de débits :</t>
  </si>
  <si>
    <t>Type 2</t>
  </si>
  <si>
    <t>Registres de réglage</t>
  </si>
  <si>
    <t>Bouches d'extraction</t>
  </si>
  <si>
    <t>Pièges à son</t>
  </si>
  <si>
    <t>Caisson d’extraction type 1</t>
  </si>
  <si>
    <t>Equilibrage aéraulique</t>
  </si>
  <si>
    <t>Generalités</t>
  </si>
  <si>
    <t>Repérage sur site</t>
  </si>
  <si>
    <t>Mise en décharge</t>
  </si>
  <si>
    <t>Réfection des peinture</t>
  </si>
  <si>
    <t>Puissance :</t>
  </si>
  <si>
    <t>Registre</t>
  </si>
  <si>
    <t>DN 450</t>
  </si>
  <si>
    <t>DN 500</t>
  </si>
  <si>
    <t>DN 560</t>
  </si>
  <si>
    <t>DN 630</t>
  </si>
  <si>
    <t>Plénum</t>
  </si>
  <si>
    <t>Percements / Réservations</t>
  </si>
  <si>
    <t>Clapets coupe-feu</t>
  </si>
  <si>
    <t>Purgeur d'air</t>
  </si>
  <si>
    <t>Type 3</t>
  </si>
  <si>
    <t>Type 4</t>
  </si>
  <si>
    <t>Manchette souple de raccordement</t>
  </si>
  <si>
    <t>Pressotat différentiel</t>
  </si>
  <si>
    <t>Sondes de température</t>
  </si>
  <si>
    <t>Communication Modbus mise à disposition</t>
  </si>
  <si>
    <t>Câblage</t>
  </si>
  <si>
    <t>Soufflage / Reprise</t>
  </si>
  <si>
    <t>Type 5</t>
  </si>
  <si>
    <t>Type 6</t>
  </si>
  <si>
    <t>Arrêt d'urgence ventilation</t>
  </si>
  <si>
    <t>Remise en service du réseau de chauffage</t>
  </si>
  <si>
    <t>OPTION</t>
  </si>
  <si>
    <t>TOTAL HORS TAXES OPTION</t>
  </si>
  <si>
    <t>T.V.A. 20% OPTION</t>
  </si>
  <si>
    <t>TOTAL T.T.C. OPTION</t>
  </si>
  <si>
    <t>RENOVATION BÂTIMENT ENSFEA</t>
  </si>
  <si>
    <t>Dépose radiateur local "B12001 - Hall d'entrée"</t>
  </si>
  <si>
    <t>Dépose radiateurs local "B12012 - Cœur de réseau"</t>
  </si>
  <si>
    <t>Ventilation</t>
  </si>
  <si>
    <t>Dépose caisson de ventilation simple-flux</t>
  </si>
  <si>
    <t>Dépose bouches d'extraction</t>
  </si>
  <si>
    <t>Dépose CTA double-flux</t>
  </si>
  <si>
    <t>Dépose bouches de soufflage et de reprise CTA</t>
  </si>
  <si>
    <t>Dépose réseaux aérauliques</t>
  </si>
  <si>
    <t>Télécommande CTA</t>
  </si>
  <si>
    <t>CTA</t>
  </si>
  <si>
    <t>Caisson VMC</t>
  </si>
  <si>
    <t>Régulation / GTB</t>
  </si>
  <si>
    <t>Remplacement dalle faux-plafond</t>
  </si>
  <si>
    <t>Renouvellement d'air hygiénique</t>
  </si>
  <si>
    <t>Ventilation locaux archives</t>
  </si>
  <si>
    <t>Extracteur de conduit</t>
  </si>
  <si>
    <t>Variateur de vitesse</t>
  </si>
  <si>
    <t>Régulation</t>
  </si>
  <si>
    <t>4.8</t>
  </si>
  <si>
    <t xml:space="preserve">   diam :</t>
  </si>
  <si>
    <t>Manchons anti-vibratiles</t>
  </si>
  <si>
    <t>Clapet anti-retour</t>
  </si>
  <si>
    <t>Manomètre</t>
  </si>
  <si>
    <t>Consignation / bouchonnage réseau D5 (radiateur "B12001 - Hall d'entrée")</t>
  </si>
  <si>
    <t>Dépose / consignation / bouchonnage réseau D6 ("B12012 - Cœur de réseau")</t>
  </si>
  <si>
    <t>Radiateurs eau chaude</t>
  </si>
  <si>
    <t>ITI</t>
  </si>
  <si>
    <t>Stockage radiateurs</t>
  </si>
  <si>
    <t>Référencement radiateurs</t>
  </si>
  <si>
    <t>Mise en attente réseaux de chauffage A/R</t>
  </si>
  <si>
    <t>Dépose / repose de tous les éléments gênants la mise en place de l'ITI</t>
  </si>
  <si>
    <t>Dépose des radiateurs eau chaude en périphérie du bâtiment</t>
  </si>
  <si>
    <t>Repose des radiateurs eau chaude (y compris rallonge de fixation murale et paire de pieds pour support au sol)</t>
  </si>
  <si>
    <t>Réseaux de chauffage</t>
  </si>
  <si>
    <t>Rebouchage CF / calfeutrement</t>
  </si>
  <si>
    <t>Dépose réseau D1 (alimentation CTA 1)</t>
  </si>
  <si>
    <t>Mise en attente réseau D2 (alimentation CTA neuve)</t>
  </si>
  <si>
    <t>Dépose + mise en attente réseau D4 (alimentation batterie ventilo-convecteur)</t>
  </si>
  <si>
    <t>Réseau D5 (voir ci-dessus)</t>
  </si>
  <si>
    <t>Réseau D6 (voir ci-dessus)</t>
  </si>
  <si>
    <t>Dépose réseau D7</t>
  </si>
  <si>
    <t>Dépose réseau D3 (alimentation radiateur local "B12025 - Archives 1")</t>
  </si>
  <si>
    <t>Dépose réseau D8 (alimentation radiateur local "B12014 - Bureau + équipement")</t>
  </si>
  <si>
    <t>Ventilo-convecteur / traitement thermique salle informatique</t>
  </si>
  <si>
    <t>Dépose ventilo-convecteur</t>
  </si>
  <si>
    <t>Dépose grille de soufflage et de reprise</t>
  </si>
  <si>
    <t>Dépose réseau de gaine en FP</t>
  </si>
  <si>
    <t>Dépose cassette + dépose unité extérieure associée</t>
  </si>
  <si>
    <t>Dépose réseaux frigorifiques (y compris goulottes, chemins de câbles, supports, etc.)</t>
  </si>
  <si>
    <t>Dépose réseaux condensat</t>
  </si>
  <si>
    <t>Traitement thermique - Mini DRV</t>
  </si>
  <si>
    <t xml:space="preserve">Unité extérieure </t>
  </si>
  <si>
    <t>Puissance chaud :</t>
  </si>
  <si>
    <t>Puissance froid :</t>
  </si>
  <si>
    <t>Débit d'air :</t>
  </si>
  <si>
    <t>Dim. (LxHxP) :</t>
  </si>
  <si>
    <t>Manutention - grutage</t>
  </si>
  <si>
    <t>Unité intérieure cassette type 1</t>
  </si>
  <si>
    <t>y compris sous-face</t>
  </si>
  <si>
    <t>Unité intérieure cassette type 2</t>
  </si>
  <si>
    <t>Régulation et commande (y compris câblage)</t>
  </si>
  <si>
    <t>Thermostat de commande filaire</t>
  </si>
  <si>
    <t>Liaison BUS</t>
  </si>
  <si>
    <t xml:space="preserve">Coupure/sectionneur de proximité </t>
  </si>
  <si>
    <t>Alimentation et raccordement unité extérieure depuis attentes lot Electricité</t>
  </si>
  <si>
    <t>Alimentation et raccordement des unités intérieures</t>
  </si>
  <si>
    <t>Tous les équipements sont prévus avec toutes les sujétions de pose et de raccordement, percements, rebouchage, calfeutrement, etc.</t>
  </si>
  <si>
    <t>Distribution frigorifique - Evacuation des condensats</t>
  </si>
  <si>
    <t>Distribution frigorifique</t>
  </si>
  <si>
    <t xml:space="preserve">Tuyauterie 1/4" </t>
  </si>
  <si>
    <t xml:space="preserve">Tuyauterie 3/8" </t>
  </si>
  <si>
    <t xml:space="preserve">Tuyauterie 1/2" </t>
  </si>
  <si>
    <t xml:space="preserve">Tuyauterie 5/8" </t>
  </si>
  <si>
    <t xml:space="preserve">Tuyauterie 3/4" </t>
  </si>
  <si>
    <t xml:space="preserve">Tuyauterie 7/8" </t>
  </si>
  <si>
    <t xml:space="preserve">Tuyauterie 1-1/8" </t>
  </si>
  <si>
    <t xml:space="preserve">Tuyauterie 1-3/8" </t>
  </si>
  <si>
    <t>Raccords fournisseurs</t>
  </si>
  <si>
    <t>Chemin de câbles plénum</t>
  </si>
  <si>
    <t>Chemin de câbles capotés pour extérieur</t>
  </si>
  <si>
    <t>Goulotte</t>
  </si>
  <si>
    <t>Complément de charge fluide</t>
  </si>
  <si>
    <t>kg</t>
  </si>
  <si>
    <t>Condensats</t>
  </si>
  <si>
    <t>Tubes souples translucide</t>
  </si>
  <si>
    <t>Tube PVC</t>
  </si>
  <si>
    <t>Siphon</t>
  </si>
  <si>
    <t>Bacs à condensats</t>
  </si>
  <si>
    <t>Pompe de relevage</t>
  </si>
  <si>
    <t>Supportage toiture terrasse</t>
  </si>
  <si>
    <t>Remontée GTB / Modbus (supervision et gestion)</t>
  </si>
  <si>
    <t>Raccordement aux réseaux/chutes existantes</t>
  </si>
  <si>
    <t>Distribution hydraulique sous-station</t>
  </si>
  <si>
    <t>Canalisation acier noir</t>
  </si>
  <si>
    <t xml:space="preserve">   DN</t>
  </si>
  <si>
    <t>Réseaux intérieurs</t>
  </si>
  <si>
    <t>Calorifuge réseau avec isolant type armaflex</t>
  </si>
  <si>
    <t>Doigt de gant température</t>
  </si>
  <si>
    <t>Vanne d'arrêt</t>
  </si>
  <si>
    <t>Connexion flexible</t>
  </si>
  <si>
    <t>Filtre à grille</t>
  </si>
  <si>
    <t>Thermomètre</t>
  </si>
  <si>
    <t>Vanne de remplissage</t>
  </si>
  <si>
    <t>Pressostat manque d’eau</t>
  </si>
  <si>
    <t>Soupape de dérivation antigel</t>
  </si>
  <si>
    <t>Manchon anti-vibratile</t>
  </si>
  <si>
    <t>Compteur calorifique</t>
  </si>
  <si>
    <t>Pompe de circulation</t>
  </si>
  <si>
    <t>Manomètre de contrôle avec prise amont et aval</t>
  </si>
  <si>
    <t>Vanne d'isolement 1/4 de tour</t>
  </si>
  <si>
    <t>Vanne d'équilibrage de débit</t>
  </si>
  <si>
    <t>Départ circuit chauffage C.D.I. (y compris communication GTB / Modbus)</t>
  </si>
  <si>
    <t>Distribution hydraulique intérieure</t>
  </si>
  <si>
    <t>Canalisation acier noir y compris toutes sujétions de pose, dispositifs de dilatation, cales de pose, points fixes et ancrage, purges et regards, manchons de raccordements</t>
  </si>
  <si>
    <t>Percement / rebouchage</t>
  </si>
  <si>
    <t>Réseau R1</t>
  </si>
  <si>
    <t>Réseau R2</t>
  </si>
  <si>
    <t>Repose radiateur eau chaude 3 000 W (y compris rallonge de fixation murale et paire de pieds pour support au sol)</t>
  </si>
  <si>
    <t>Réseau R3</t>
  </si>
  <si>
    <t>Repose radiateur eau chaude 1 280 W (y compris rallonge de fixation murale et paire de pieds pour support au sol)</t>
  </si>
  <si>
    <t>Batterie eau chaude</t>
  </si>
  <si>
    <t>Toit pare-pluie</t>
  </si>
  <si>
    <t>Filtre de rechange</t>
  </si>
  <si>
    <t>Type 2 (soufflage , reprise et soufflage/reprise) : Salles PRM, salle informatique et C.D.I.</t>
  </si>
  <si>
    <t>Type 1 (soufflage) : Bureaux, salles de travail, salle serveur, stockage info et local réseau</t>
  </si>
  <si>
    <t>Type 3 (soufflage) : C.D.I.</t>
  </si>
  <si>
    <t>Type 4 (soufflage/reprise) : B12028 - Coworking</t>
  </si>
  <si>
    <t>Type 5 (reprise) : Salles PRM</t>
  </si>
  <si>
    <t>Type 6 (reprise) : Circulations des bureaux</t>
  </si>
  <si>
    <t>Mini DRV</t>
  </si>
  <si>
    <t>Arrêt d'urgence</t>
  </si>
  <si>
    <t>Coffret supervision GTB</t>
  </si>
  <si>
    <t>4.9</t>
  </si>
  <si>
    <t>4.10</t>
  </si>
  <si>
    <t>4.11</t>
  </si>
  <si>
    <t>GTB classe A chauffage eau chaude</t>
  </si>
  <si>
    <t>TRAVAUX CVC - Plomberie</t>
  </si>
  <si>
    <t>4.12</t>
  </si>
  <si>
    <t>Automates Programmables</t>
  </si>
  <si>
    <t>Fourniture et pose API compris module extension</t>
  </si>
  <si>
    <t>API N° 1 : Electricité</t>
  </si>
  <si>
    <t>API N° 2 : CVC</t>
  </si>
  <si>
    <t>Programmation et essais API</t>
  </si>
  <si>
    <t>h</t>
  </si>
  <si>
    <t>Adaptation remontée GTB eau froide</t>
  </si>
  <si>
    <t>Adaptation remontée GTB sous-station (pompes, consommations calorifique)</t>
  </si>
  <si>
    <t>Mesure de confort</t>
  </si>
  <si>
    <t>Fourniture, pose, et raccordement des sondes de températures</t>
  </si>
  <si>
    <t>Liaisons filaire  + supportage  (2 paires 9/10 blindé)</t>
  </si>
  <si>
    <t>Mini DRV et unités associées</t>
  </si>
  <si>
    <t>Passerelle Modbus fabricant</t>
  </si>
  <si>
    <t>Liaison bus</t>
  </si>
  <si>
    <t xml:space="preserve">Remontée d'informations et défauts </t>
  </si>
  <si>
    <t>Monosplit et unités associées</t>
  </si>
  <si>
    <t>Liaison bus depuis commande centralisée</t>
  </si>
  <si>
    <t>Contacteur</t>
  </si>
  <si>
    <t>Production photovoltaïque</t>
  </si>
  <si>
    <t>Liaison bus depuis mise à disposition lot Electricité</t>
  </si>
  <si>
    <t>Eclairage intérieur</t>
  </si>
  <si>
    <t>Compteurs d'énergies électriques</t>
  </si>
  <si>
    <t>Bus de terrain RS485, y compris points d'attente</t>
  </si>
  <si>
    <t>Raccordement points Modbus</t>
  </si>
  <si>
    <t>Mise à jour de la supervision</t>
  </si>
  <si>
    <t>Création des vues</t>
  </si>
  <si>
    <t>Paramétrage variables et animation</t>
  </si>
  <si>
    <t>Mise en service</t>
  </si>
  <si>
    <t>Formation du personnel</t>
  </si>
  <si>
    <t>Suivi Régulation / GTB 1ère année</t>
  </si>
  <si>
    <t>Mise en service, assistance à l'utilisation</t>
  </si>
  <si>
    <t>Pompe de circulation réseaux CTA</t>
  </si>
  <si>
    <t>Pompe de circulation réseaux radiateurs bureaux</t>
  </si>
  <si>
    <t>Pompe de circulation réseaux radiateurs C.D.I. / Salle informatique</t>
  </si>
  <si>
    <t>Pompes de circulation</t>
  </si>
  <si>
    <t>Adapatation hydraulique en sous-station</t>
  </si>
  <si>
    <t>Centrale de programmation ZE</t>
  </si>
  <si>
    <t>Sondes d'ambiance</t>
  </si>
  <si>
    <t>Transmetteur / Recepteur radio</t>
  </si>
  <si>
    <t>Moteurs de vannes radio</t>
  </si>
  <si>
    <t>Régulateur de température sous-station</t>
  </si>
  <si>
    <t>CDPGF - PRO - LOT CVC-Plomberie-GTB</t>
  </si>
  <si>
    <t>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</si>
</sst>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[$€-1]"/>
    <numFmt numFmtId="165" formatCode="0_ ;\-0\ "/>
    <numFmt numFmtId="166" formatCode="#,##0.00\ &quot;€&quot;"/>
    <numFmt numFmtId="167" formatCode="#,##0\ [$€-1]"/>
    <numFmt numFmtId="168" formatCode="_-* #,##0.00\ &quot;F&quot;_-;\-* #,##0.00\ &quot;F&quot;_-;_-* &quot;-&quot;??\ &quot;F&quot;_-;_-@_-"/>
    <numFmt numFmtId="169" formatCode="#,##0.00&quot; €&quot;"/>
  </numFmts>
  <fonts count="24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sz val="10"/>
      <name val="Arial"/>
      <family val="2"/>
    </font>
    <font>
      <sz val="10"/>
      <name val="MS Sans Serif"/>
      <family val="2"/>
    </font>
    <font>
      <sz val="9"/>
      <name val="Calibri Light"/>
      <family val="2"/>
    </font>
    <font>
      <b/>
      <sz val="9"/>
      <name val="Calibri Light"/>
      <family val="2"/>
    </font>
    <font>
      <b/>
      <i/>
      <sz val="9"/>
      <name val="Calibri Light"/>
      <family val="2"/>
    </font>
    <font>
      <i/>
      <sz val="9"/>
      <name val="Calibri Light"/>
      <family val="2"/>
    </font>
    <font>
      <u/>
      <sz val="9"/>
      <name val="Calibri Light"/>
      <family val="2"/>
    </font>
    <font>
      <sz val="10"/>
      <name val="Calibri Light"/>
      <family val="2"/>
    </font>
    <font>
      <b/>
      <sz val="9"/>
      <name val="Calibri"/>
      <family val="2"/>
      <scheme val="minor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  <font>
      <b/>
      <sz val="10"/>
      <name val="Arial"/>
      <family val="2"/>
    </font>
    <font>
      <u/>
      <sz val="10"/>
      <name val="Times New Roman"/>
      <family val="1"/>
    </font>
    <font>
      <u/>
      <sz val="10"/>
      <name val="Calibri Light"/>
      <family val="2"/>
    </font>
    <font>
      <sz val="10"/>
      <name val="Arial"/>
      <family val="2"/>
    </font>
    <font>
      <sz val="10"/>
      <name val="Verdana"/>
      <family val="2"/>
    </font>
    <font>
      <b/>
      <sz val="16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double">
        <color theme="1"/>
      </bottom>
      <diagonal/>
    </border>
    <border>
      <left/>
      <right style="medium">
        <color theme="1"/>
      </right>
      <top style="medium">
        <color theme="1"/>
      </top>
      <bottom style="double">
        <color theme="1"/>
      </bottom>
      <diagonal/>
    </border>
    <border>
      <left style="medium">
        <color theme="1"/>
      </left>
      <right/>
      <top style="double">
        <color theme="1"/>
      </top>
      <bottom style="double">
        <color theme="1"/>
      </bottom>
      <diagonal/>
    </border>
    <border>
      <left/>
      <right style="medium">
        <color theme="1"/>
      </right>
      <top style="double">
        <color theme="1"/>
      </top>
      <bottom style="double">
        <color theme="1"/>
      </bottom>
      <diagonal/>
    </border>
    <border>
      <left style="medium">
        <color theme="1"/>
      </left>
      <right/>
      <top style="double">
        <color theme="1"/>
      </top>
      <bottom style="thin">
        <color theme="1"/>
      </bottom>
      <diagonal/>
    </border>
    <border>
      <left/>
      <right style="medium">
        <color theme="1"/>
      </right>
      <top style="double">
        <color theme="1"/>
      </top>
      <bottom style="thin">
        <color theme="1"/>
      </bottom>
      <diagonal/>
    </border>
    <border>
      <left style="medium">
        <color theme="1"/>
      </left>
      <right/>
      <top style="double">
        <color theme="1"/>
      </top>
      <bottom style="medium">
        <color theme="1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 style="medium">
        <color theme="1"/>
      </right>
      <top style="double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double">
        <color theme="1"/>
      </bottom>
      <diagonal/>
    </border>
    <border>
      <left style="medium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 style="thin">
        <color theme="1"/>
      </left>
      <right style="medium">
        <color theme="1"/>
      </right>
      <top style="double">
        <color theme="1"/>
      </top>
      <bottom style="double">
        <color theme="1"/>
      </bottom>
      <diagonal/>
    </border>
    <border>
      <left style="medium">
        <color theme="1"/>
      </left>
      <right style="thin">
        <color theme="1"/>
      </right>
      <top style="double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double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theme="1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thin">
        <color theme="1"/>
      </right>
      <top style="medium">
        <color indexed="64"/>
      </top>
      <bottom style="medium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medium">
        <color theme="1"/>
      </left>
      <right/>
      <top style="thin">
        <color indexed="8"/>
      </top>
      <bottom/>
      <diagonal/>
    </border>
    <border>
      <left/>
      <right style="medium">
        <color theme="1"/>
      </right>
      <top style="thin">
        <color indexed="8"/>
      </top>
      <bottom/>
      <diagonal/>
    </border>
    <border>
      <left style="thin">
        <color indexed="64"/>
      </left>
      <right style="medium">
        <color theme="1"/>
      </right>
      <top/>
      <bottom/>
      <diagonal/>
    </border>
  </borders>
  <cellStyleXfs count="62">
    <xf numFmtId="0" fontId="0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3" fillId="0" borderId="1">
      <alignment horizontal="left" vertical="top" wrapText="1"/>
    </xf>
    <xf numFmtId="0" fontId="4" fillId="0" borderId="2">
      <alignment vertical="top" wrapText="1"/>
    </xf>
    <xf numFmtId="0" fontId="5" fillId="0" borderId="1">
      <alignment horizontal="left" vertical="top" wrapText="1"/>
    </xf>
    <xf numFmtId="0" fontId="6" fillId="0" borderId="2" applyBorder="0">
      <alignment vertical="center" wrapText="1"/>
    </xf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8" fillId="0" borderId="1">
      <alignment horizontal="left"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9" fillId="0" borderId="2">
      <alignment vertical="top"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</cellStyleXfs>
  <cellXfs count="218">
    <xf numFmtId="0" fontId="0" fillId="0" borderId="0" xfId="0"/>
    <xf numFmtId="0" fontId="9" fillId="0" borderId="0" xfId="0" applyFont="1" applyAlignment="1">
      <alignment horizontal="center" vertical="center"/>
    </xf>
    <xf numFmtId="0" fontId="10" fillId="2" borderId="4" xfId="5" applyFont="1" applyFill="1" applyBorder="1" applyAlignment="1">
      <alignment horizontal="center" vertical="center" wrapText="1"/>
    </xf>
    <xf numFmtId="4" fontId="10" fillId="2" borderId="4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9" fillId="3" borderId="5" xfId="6" applyNumberFormat="1" applyFont="1" applyFill="1" applyBorder="1" applyAlignment="1">
      <alignment horizontal="center" vertical="center"/>
    </xf>
    <xf numFmtId="0" fontId="10" fillId="0" borderId="6" xfId="5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3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 wrapText="1"/>
      <protection locked="0"/>
    </xf>
    <xf numFmtId="11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0" fillId="2" borderId="12" xfId="5" applyFont="1" applyFill="1" applyBorder="1" applyAlignment="1">
      <alignment horizontal="center" vertical="center"/>
    </xf>
    <xf numFmtId="49" fontId="9" fillId="3" borderId="5" xfId="11" applyNumberFormat="1" applyFont="1" applyFill="1" applyBorder="1" applyAlignment="1">
      <alignment horizontal="center" vertical="center"/>
    </xf>
    <xf numFmtId="166" fontId="9" fillId="3" borderId="5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/>
    </xf>
    <xf numFmtId="0" fontId="10" fillId="0" borderId="11" xfId="6" applyFont="1" applyBorder="1" applyAlignment="1">
      <alignment vertical="center" wrapText="1"/>
    </xf>
    <xf numFmtId="164" fontId="9" fillId="0" borderId="1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vertical="center"/>
    </xf>
    <xf numFmtId="0" fontId="11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  <protection locked="0"/>
    </xf>
    <xf numFmtId="4" fontId="9" fillId="0" borderId="17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vertical="center"/>
    </xf>
    <xf numFmtId="0" fontId="10" fillId="2" borderId="27" xfId="5" applyFont="1" applyFill="1" applyBorder="1" applyAlignment="1">
      <alignment horizontal="center" vertical="center" wrapText="1"/>
    </xf>
    <xf numFmtId="165" fontId="10" fillId="2" borderId="4" xfId="1" applyNumberFormat="1" applyFont="1" applyFill="1" applyBorder="1" applyAlignment="1">
      <alignment horizontal="center" vertical="center" wrapText="1"/>
    </xf>
    <xf numFmtId="164" fontId="9" fillId="0" borderId="28" xfId="0" applyNumberFormat="1" applyFont="1" applyBorder="1" applyAlignment="1">
      <alignment vertical="center"/>
    </xf>
    <xf numFmtId="166" fontId="9" fillId="3" borderId="29" xfId="1" applyNumberFormat="1" applyFont="1" applyFill="1" applyBorder="1" applyAlignment="1">
      <alignment horizontal="center" vertical="center"/>
    </xf>
    <xf numFmtId="164" fontId="9" fillId="0" borderId="29" xfId="0" applyNumberFormat="1" applyFont="1" applyBorder="1" applyAlignment="1">
      <alignment vertical="center"/>
    </xf>
    <xf numFmtId="164" fontId="10" fillId="0" borderId="29" xfId="0" applyNumberFormat="1" applyFont="1" applyBorder="1" applyAlignment="1">
      <alignment horizontal="center" vertical="center"/>
    </xf>
    <xf numFmtId="166" fontId="10" fillId="0" borderId="31" xfId="1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vertical="center"/>
    </xf>
    <xf numFmtId="164" fontId="9" fillId="0" borderId="29" xfId="0" applyNumberFormat="1" applyFont="1" applyBorder="1" applyAlignment="1">
      <alignment horizontal="right" vertical="center"/>
    </xf>
    <xf numFmtId="166" fontId="10" fillId="0" borderId="31" xfId="1" applyNumberFormat="1" applyFont="1" applyFill="1" applyBorder="1" applyAlignment="1">
      <alignment horizontal="center" vertical="center"/>
    </xf>
    <xf numFmtId="166" fontId="9" fillId="3" borderId="29" xfId="1" applyNumberFormat="1" applyFont="1" applyFill="1" applyBorder="1" applyAlignment="1">
      <alignment horizontal="right" vertical="center"/>
    </xf>
    <xf numFmtId="166" fontId="9" fillId="0" borderId="29" xfId="1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0" fontId="9" fillId="0" borderId="35" xfId="5" applyFont="1" applyBorder="1" applyAlignment="1">
      <alignment horizontal="center" vertical="center" wrapText="1"/>
    </xf>
    <xf numFmtId="44" fontId="10" fillId="0" borderId="36" xfId="1" applyFont="1" applyFill="1" applyBorder="1" applyAlignment="1">
      <alignment horizontal="center" vertical="center"/>
    </xf>
    <xf numFmtId="0" fontId="9" fillId="0" borderId="37" xfId="5" applyFont="1" applyBorder="1" applyAlignment="1">
      <alignment horizontal="center" vertical="center" wrapText="1"/>
    </xf>
    <xf numFmtId="4" fontId="10" fillId="0" borderId="38" xfId="0" applyNumberFormat="1" applyFont="1" applyBorder="1" applyAlignment="1">
      <alignment horizontal="center" vertical="center" wrapText="1"/>
    </xf>
    <xf numFmtId="0" fontId="9" fillId="0" borderId="39" xfId="5" applyFont="1" applyBorder="1" applyAlignment="1">
      <alignment horizontal="center" vertical="center" wrapText="1"/>
    </xf>
    <xf numFmtId="4" fontId="10" fillId="0" borderId="40" xfId="0" applyNumberFormat="1" applyFont="1" applyBorder="1" applyAlignment="1">
      <alignment horizontal="center" vertical="center" wrapText="1"/>
    </xf>
    <xf numFmtId="0" fontId="9" fillId="0" borderId="41" xfId="5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9" fillId="0" borderId="42" xfId="0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>
      <alignment horizontal="center" vertical="center" wrapText="1"/>
    </xf>
    <xf numFmtId="4" fontId="10" fillId="0" borderId="43" xfId="0" applyNumberFormat="1" applyFont="1" applyBorder="1" applyAlignment="1">
      <alignment horizontal="center" vertical="center" wrapText="1"/>
    </xf>
    <xf numFmtId="164" fontId="9" fillId="0" borderId="44" xfId="0" applyNumberFormat="1" applyFont="1" applyBorder="1" applyAlignment="1">
      <alignment vertical="center"/>
    </xf>
    <xf numFmtId="166" fontId="10" fillId="0" borderId="45" xfId="1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9" fillId="0" borderId="46" xfId="0" applyFont="1" applyBorder="1" applyAlignment="1" applyProtection="1">
      <alignment horizontal="center" vertical="center" wrapText="1"/>
      <protection locked="0"/>
    </xf>
    <xf numFmtId="4" fontId="9" fillId="0" borderId="46" xfId="0" applyNumberFormat="1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0" fillId="3" borderId="47" xfId="6" applyFont="1" applyFill="1" applyBorder="1" applyAlignment="1">
      <alignment horizontal="center" vertical="center"/>
    </xf>
    <xf numFmtId="0" fontId="10" fillId="3" borderId="5" xfId="6" applyFont="1" applyFill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164" fontId="9" fillId="0" borderId="5" xfId="0" applyNumberFormat="1" applyFont="1" applyBorder="1"/>
    <xf numFmtId="166" fontId="9" fillId="0" borderId="29" xfId="14" applyNumberFormat="1" applyFont="1" applyBorder="1" applyAlignment="1">
      <alignment horizontal="center"/>
    </xf>
    <xf numFmtId="0" fontId="9" fillId="0" borderId="5" xfId="0" applyFont="1" applyBorder="1" applyAlignment="1">
      <alignment horizontal="left" vertical="center"/>
    </xf>
    <xf numFmtId="49" fontId="9" fillId="0" borderId="5" xfId="6" applyNumberFormat="1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49" fontId="10" fillId="3" borderId="5" xfId="6" applyNumberFormat="1" applyFont="1" applyFill="1" applyBorder="1" applyAlignment="1">
      <alignment horizontal="left" vertical="center"/>
    </xf>
    <xf numFmtId="4" fontId="11" fillId="0" borderId="47" xfId="6" applyNumberFormat="1" applyFont="1" applyBorder="1" applyAlignment="1">
      <alignment horizontal="center" vertical="center"/>
    </xf>
    <xf numFmtId="0" fontId="9" fillId="0" borderId="47" xfId="6" applyFont="1" applyBorder="1" applyAlignment="1">
      <alignment horizontal="center" vertical="center"/>
    </xf>
    <xf numFmtId="0" fontId="10" fillId="0" borderId="5" xfId="0" applyFont="1" applyBorder="1"/>
    <xf numFmtId="0" fontId="9" fillId="0" borderId="5" xfId="0" applyFont="1" applyBorder="1"/>
    <xf numFmtId="4" fontId="11" fillId="0" borderId="47" xfId="6" applyNumberFormat="1" applyFont="1" applyBorder="1" applyAlignment="1">
      <alignment horizontal="right" vertical="center"/>
    </xf>
    <xf numFmtId="0" fontId="9" fillId="0" borderId="5" xfId="13" applyFont="1" applyBorder="1" applyAlignment="1">
      <alignment horizontal="center"/>
    </xf>
    <xf numFmtId="0" fontId="9" fillId="0" borderId="5" xfId="13" applyFont="1" applyBorder="1"/>
    <xf numFmtId="49" fontId="10" fillId="3" borderId="5" xfId="11" applyNumberFormat="1" applyFont="1" applyFill="1" applyBorder="1" applyAlignment="1">
      <alignment horizontal="left" vertical="center"/>
    </xf>
    <xf numFmtId="44" fontId="10" fillId="0" borderId="29" xfId="14" applyFont="1" applyFill="1" applyBorder="1" applyAlignment="1" applyProtection="1">
      <alignment horizontal="center" vertical="center"/>
    </xf>
    <xf numFmtId="0" fontId="9" fillId="0" borderId="5" xfId="11" applyFont="1" applyBorder="1" applyAlignment="1">
      <alignment horizontal="center" vertical="top"/>
    </xf>
    <xf numFmtId="167" fontId="9" fillId="0" borderId="5" xfId="14" applyNumberFormat="1" applyFont="1" applyBorder="1" applyAlignment="1">
      <alignment horizontal="center" vertical="top" wrapText="1"/>
    </xf>
    <xf numFmtId="166" fontId="9" fillId="0" borderId="29" xfId="14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center" vertical="center" wrapText="1"/>
    </xf>
    <xf numFmtId="166" fontId="9" fillId="0" borderId="5" xfId="14" applyNumberFormat="1" applyFont="1" applyBorder="1" applyAlignment="1">
      <alignment horizontal="center"/>
    </xf>
    <xf numFmtId="0" fontId="9" fillId="0" borderId="5" xfId="0" applyFont="1" applyBorder="1" applyAlignment="1">
      <alignment horizontal="left" indent="2"/>
    </xf>
    <xf numFmtId="11" fontId="9" fillId="0" borderId="5" xfId="0" applyNumberFormat="1" applyFont="1" applyBorder="1" applyAlignment="1">
      <alignment vertical="center"/>
    </xf>
    <xf numFmtId="0" fontId="13" fillId="0" borderId="5" xfId="0" applyFont="1" applyBorder="1"/>
    <xf numFmtId="0" fontId="10" fillId="0" borderId="5" xfId="0" applyFont="1" applyBorder="1" applyAlignment="1">
      <alignment wrapText="1"/>
    </xf>
    <xf numFmtId="0" fontId="9" fillId="0" borderId="47" xfId="0" applyFont="1" applyBorder="1" applyAlignment="1">
      <alignment horizontal="center" vertical="center"/>
    </xf>
    <xf numFmtId="0" fontId="10" fillId="3" borderId="5" xfId="11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50" xfId="0" applyFont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164" fontId="9" fillId="0" borderId="50" xfId="0" applyNumberFormat="1" applyFont="1" applyBorder="1" applyAlignment="1">
      <alignment vertical="center"/>
    </xf>
    <xf numFmtId="164" fontId="9" fillId="0" borderId="51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vertical="center"/>
    </xf>
    <xf numFmtId="0" fontId="9" fillId="0" borderId="53" xfId="0" applyFont="1" applyBorder="1" applyAlignment="1">
      <alignment horizontal="left" vertical="center"/>
    </xf>
    <xf numFmtId="0" fontId="9" fillId="0" borderId="53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164" fontId="9" fillId="0" borderId="53" xfId="0" applyNumberFormat="1" applyFont="1" applyBorder="1"/>
    <xf numFmtId="166" fontId="9" fillId="0" borderId="54" xfId="14" applyNumberFormat="1" applyFont="1" applyBorder="1" applyAlignment="1">
      <alignment horizontal="center"/>
    </xf>
    <xf numFmtId="0" fontId="9" fillId="0" borderId="55" xfId="5" applyFont="1" applyBorder="1" applyAlignment="1">
      <alignment horizontal="center" vertical="center" wrapText="1"/>
    </xf>
    <xf numFmtId="44" fontId="10" fillId="0" borderId="56" xfId="1" applyFont="1" applyFill="1" applyBorder="1" applyAlignment="1">
      <alignment horizontal="center" vertical="center"/>
    </xf>
    <xf numFmtId="0" fontId="9" fillId="0" borderId="57" xfId="5" applyFont="1" applyBorder="1" applyAlignment="1">
      <alignment horizontal="center" vertical="center" wrapText="1"/>
    </xf>
    <xf numFmtId="4" fontId="10" fillId="0" borderId="58" xfId="0" applyNumberFormat="1" applyFont="1" applyBorder="1" applyAlignment="1">
      <alignment horizontal="center" vertical="center" wrapText="1"/>
    </xf>
    <xf numFmtId="0" fontId="9" fillId="0" borderId="59" xfId="5" applyFont="1" applyBorder="1" applyAlignment="1">
      <alignment horizontal="center" vertical="center" wrapText="1"/>
    </xf>
    <xf numFmtId="4" fontId="10" fillId="0" borderId="60" xfId="0" applyNumberFormat="1" applyFont="1" applyBorder="1" applyAlignment="1">
      <alignment horizontal="center" vertical="center" wrapText="1"/>
    </xf>
    <xf numFmtId="49" fontId="14" fillId="0" borderId="5" xfId="11" applyNumberFormat="1" applyFont="1" applyBorder="1" applyAlignment="1">
      <alignment horizontal="center" vertical="top"/>
    </xf>
    <xf numFmtId="164" fontId="9" fillId="0" borderId="29" xfId="0" applyNumberFormat="1" applyFont="1" applyBorder="1"/>
    <xf numFmtId="0" fontId="10" fillId="0" borderId="5" xfId="0" applyFont="1" applyBorder="1" applyAlignment="1">
      <alignment vertical="center" wrapText="1"/>
    </xf>
    <xf numFmtId="0" fontId="20" fillId="0" borderId="5" xfId="0" applyFont="1" applyBorder="1"/>
    <xf numFmtId="0" fontId="16" fillId="0" borderId="5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164" fontId="9" fillId="0" borderId="29" xfId="0" applyNumberFormat="1" applyFont="1" applyBorder="1" applyAlignment="1">
      <alignment horizontal="center" vertical="center"/>
    </xf>
    <xf numFmtId="0" fontId="10" fillId="0" borderId="5" xfId="13" applyFont="1" applyBorder="1"/>
    <xf numFmtId="49" fontId="9" fillId="0" borderId="5" xfId="11" applyNumberFormat="1" applyFont="1" applyBorder="1" applyAlignment="1">
      <alignment horizontal="center"/>
    </xf>
    <xf numFmtId="2" fontId="14" fillId="0" borderId="5" xfId="3" applyNumberFormat="1" applyFont="1" applyFill="1" applyBorder="1" applyAlignment="1">
      <alignment horizontal="center" vertical="center"/>
    </xf>
    <xf numFmtId="0" fontId="9" fillId="0" borderId="1" xfId="52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0" fontId="10" fillId="3" borderId="47" xfId="11" applyFont="1" applyFill="1" applyBorder="1" applyAlignment="1">
      <alignment horizontal="center" vertical="center"/>
    </xf>
    <xf numFmtId="0" fontId="9" fillId="0" borderId="47" xfId="11" applyFont="1" applyBorder="1" applyAlignment="1">
      <alignment horizontal="center" vertical="center"/>
    </xf>
    <xf numFmtId="49" fontId="9" fillId="0" borderId="5" xfId="11" applyNumberFormat="1" applyFont="1" applyBorder="1" applyAlignment="1">
      <alignment horizontal="center" vertical="top"/>
    </xf>
    <xf numFmtId="2" fontId="14" fillId="0" borderId="5" xfId="3" applyNumberFormat="1" applyFont="1" applyBorder="1" applyAlignment="1">
      <alignment horizontal="center"/>
    </xf>
    <xf numFmtId="0" fontId="9" fillId="0" borderId="5" xfId="0" applyFont="1" applyBorder="1" applyAlignment="1">
      <alignment horizontal="left" indent="1"/>
    </xf>
    <xf numFmtId="0" fontId="9" fillId="0" borderId="5" xfId="13" applyFont="1" applyBorder="1" applyAlignment="1">
      <alignment horizontal="left"/>
    </xf>
    <xf numFmtId="0" fontId="20" fillId="0" borderId="5" xfId="0" applyFont="1" applyBorder="1" applyAlignment="1">
      <alignment wrapText="1"/>
    </xf>
    <xf numFmtId="169" fontId="9" fillId="0" borderId="67" xfId="53" applyNumberFormat="1" applyFont="1" applyFill="1" applyBorder="1" applyAlignment="1" applyProtection="1">
      <alignment horizontal="right"/>
    </xf>
    <xf numFmtId="0" fontId="9" fillId="0" borderId="5" xfId="13" applyFont="1" applyBorder="1" applyAlignment="1">
      <alignment horizontal="center" vertical="center"/>
    </xf>
    <xf numFmtId="0" fontId="13" fillId="0" borderId="5" xfId="0" applyFont="1" applyBorder="1" applyAlignment="1">
      <alignment wrapText="1"/>
    </xf>
    <xf numFmtId="49" fontId="9" fillId="0" borderId="67" xfId="13" applyNumberFormat="1" applyFont="1" applyBorder="1" applyAlignment="1">
      <alignment horizontal="left" vertical="center"/>
    </xf>
    <xf numFmtId="49" fontId="9" fillId="0" borderId="67" xfId="11" applyNumberFormat="1" applyFont="1" applyBorder="1" applyAlignment="1">
      <alignment horizontal="center"/>
    </xf>
    <xf numFmtId="0" fontId="9" fillId="0" borderId="67" xfId="11" applyFont="1" applyBorder="1" applyAlignment="1">
      <alignment horizontal="center"/>
    </xf>
    <xf numFmtId="169" fontId="9" fillId="0" borderId="67" xfId="53" applyNumberFormat="1" applyFont="1" applyFill="1" applyBorder="1" applyAlignment="1" applyProtection="1">
      <alignment horizontal="center"/>
    </xf>
    <xf numFmtId="49" fontId="10" fillId="0" borderId="67" xfId="13" applyNumberFormat="1" applyFont="1" applyBorder="1" applyAlignment="1">
      <alignment horizontal="left" vertical="center"/>
    </xf>
    <xf numFmtId="166" fontId="9" fillId="0" borderId="29" xfId="14" applyNumberFormat="1" applyFont="1" applyBorder="1" applyAlignment="1">
      <alignment horizontal="right"/>
    </xf>
    <xf numFmtId="169" fontId="9" fillId="0" borderId="67" xfId="53" applyNumberFormat="1" applyFont="1" applyFill="1" applyBorder="1" applyAlignment="1" applyProtection="1">
      <alignment horizontal="right" vertical="center"/>
    </xf>
    <xf numFmtId="0" fontId="9" fillId="0" borderId="67" xfId="11" applyFont="1" applyBorder="1" applyAlignment="1">
      <alignment horizontal="center" vertical="center"/>
    </xf>
    <xf numFmtId="49" fontId="13" fillId="0" borderId="67" xfId="13" applyNumberFormat="1" applyFont="1" applyBorder="1" applyAlignment="1">
      <alignment horizontal="left" vertical="center" wrapText="1"/>
    </xf>
    <xf numFmtId="169" fontId="9" fillId="0" borderId="67" xfId="59" applyNumberFormat="1" applyFont="1" applyFill="1" applyBorder="1" applyAlignment="1" applyProtection="1">
      <alignment horizontal="center"/>
    </xf>
    <xf numFmtId="169" fontId="9" fillId="0" borderId="67" xfId="59" applyNumberFormat="1" applyFont="1" applyFill="1" applyBorder="1" applyAlignment="1" applyProtection="1">
      <alignment horizontal="right"/>
    </xf>
    <xf numFmtId="49" fontId="9" fillId="0" borderId="67" xfId="13" applyNumberFormat="1" applyFont="1" applyBorder="1" applyAlignment="1">
      <alignment horizontal="left" vertical="center" wrapText="1"/>
    </xf>
    <xf numFmtId="0" fontId="23" fillId="4" borderId="71" xfId="5" applyFont="1" applyFill="1" applyBorder="1" applyAlignment="1">
      <alignment horizontal="center" vertical="center" wrapText="1"/>
    </xf>
    <xf numFmtId="0" fontId="9" fillId="4" borderId="71" xfId="0" applyFont="1" applyFill="1" applyBorder="1" applyAlignment="1">
      <alignment horizontal="center" vertical="center" wrapText="1"/>
    </xf>
    <xf numFmtId="0" fontId="9" fillId="4" borderId="71" xfId="0" applyFont="1" applyFill="1" applyBorder="1" applyAlignment="1" applyProtection="1">
      <alignment horizontal="center" vertical="center" wrapText="1"/>
      <protection locked="0"/>
    </xf>
    <xf numFmtId="3" fontId="9" fillId="4" borderId="71" xfId="0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/>
    </xf>
    <xf numFmtId="0" fontId="9" fillId="0" borderId="1" xfId="11" applyFont="1" applyBorder="1" applyAlignment="1">
      <alignment horizontal="center"/>
    </xf>
    <xf numFmtId="166" fontId="9" fillId="0" borderId="1" xfId="11" applyNumberFormat="1" applyFont="1" applyBorder="1" applyAlignment="1">
      <alignment horizontal="right" vertical="center"/>
    </xf>
    <xf numFmtId="0" fontId="9" fillId="0" borderId="1" xfId="0" applyFont="1" applyBorder="1"/>
    <xf numFmtId="0" fontId="10" fillId="0" borderId="1" xfId="0" applyFont="1" applyBorder="1"/>
    <xf numFmtId="0" fontId="9" fillId="0" borderId="72" xfId="0" applyFont="1" applyBorder="1"/>
    <xf numFmtId="0" fontId="9" fillId="0" borderId="52" xfId="0" applyFont="1" applyBorder="1" applyAlignment="1">
      <alignment horizontal="center" vertical="center"/>
    </xf>
    <xf numFmtId="0" fontId="9" fillId="4" borderId="73" xfId="5" applyFont="1" applyFill="1" applyBorder="1" applyAlignment="1">
      <alignment horizontal="center" vertical="center" wrapText="1"/>
    </xf>
    <xf numFmtId="3" fontId="9" fillId="4" borderId="74" xfId="0" applyNumberFormat="1" applyFont="1" applyFill="1" applyBorder="1" applyAlignment="1">
      <alignment horizontal="center" vertical="center" wrapText="1"/>
    </xf>
    <xf numFmtId="169" fontId="9" fillId="0" borderId="26" xfId="53" applyNumberFormat="1" applyFont="1" applyFill="1" applyBorder="1" applyAlignment="1" applyProtection="1">
      <alignment horizontal="center"/>
    </xf>
    <xf numFmtId="169" fontId="9" fillId="0" borderId="26" xfId="59" applyNumberFormat="1" applyFont="1" applyFill="1" applyBorder="1" applyAlignment="1" applyProtection="1">
      <alignment horizontal="center"/>
    </xf>
    <xf numFmtId="0" fontId="9" fillId="0" borderId="0" xfId="13" applyFont="1" applyAlignment="1">
      <alignment horizontal="center"/>
    </xf>
    <xf numFmtId="164" fontId="9" fillId="0" borderId="26" xfId="0" applyNumberFormat="1" applyFont="1" applyBorder="1" applyAlignment="1">
      <alignment horizontal="center" vertical="center"/>
    </xf>
    <xf numFmtId="166" fontId="9" fillId="0" borderId="75" xfId="11" applyNumberFormat="1" applyFont="1" applyBorder="1" applyAlignment="1">
      <alignment horizontal="right" vertical="center"/>
    </xf>
    <xf numFmtId="0" fontId="9" fillId="0" borderId="0" xfId="0" applyFont="1"/>
    <xf numFmtId="7" fontId="9" fillId="0" borderId="26" xfId="51" applyNumberFormat="1" applyFont="1" applyBorder="1" applyAlignment="1" applyProtection="1">
      <alignment horizontal="right"/>
    </xf>
    <xf numFmtId="0" fontId="10" fillId="0" borderId="0" xfId="0" applyFont="1" applyAlignment="1">
      <alignment vertical="center"/>
    </xf>
    <xf numFmtId="4" fontId="11" fillId="0" borderId="30" xfId="11" applyNumberFormat="1" applyFont="1" applyBorder="1" applyAlignment="1">
      <alignment horizontal="right" vertical="center"/>
    </xf>
    <xf numFmtId="4" fontId="11" fillId="0" borderId="18" xfId="11" applyNumberFormat="1" applyFont="1" applyBorder="1" applyAlignment="1">
      <alignment horizontal="right" vertical="center"/>
    </xf>
    <xf numFmtId="4" fontId="11" fillId="0" borderId="30" xfId="6" applyNumberFormat="1" applyFont="1" applyBorder="1" applyAlignment="1">
      <alignment horizontal="right" vertical="center"/>
    </xf>
    <xf numFmtId="4" fontId="11" fillId="0" borderId="18" xfId="6" applyNumberFormat="1" applyFont="1" applyBorder="1" applyAlignment="1">
      <alignment horizontal="right" vertical="center"/>
    </xf>
    <xf numFmtId="4" fontId="11" fillId="0" borderId="64" xfId="6" applyNumberFormat="1" applyFont="1" applyBorder="1" applyAlignment="1">
      <alignment horizontal="right" vertical="center"/>
    </xf>
    <xf numFmtId="4" fontId="11" fillId="0" borderId="65" xfId="6" applyNumberFormat="1" applyFont="1" applyBorder="1" applyAlignment="1">
      <alignment horizontal="right" vertical="center"/>
    </xf>
    <xf numFmtId="4" fontId="11" fillId="0" borderId="66" xfId="6" applyNumberFormat="1" applyFont="1" applyBorder="1" applyAlignment="1">
      <alignment horizontal="right" vertical="center"/>
    </xf>
    <xf numFmtId="0" fontId="15" fillId="0" borderId="20" xfId="6" applyFont="1" applyBorder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0" fillId="0" borderId="9" xfId="6" applyFont="1" applyBorder="1" applyAlignment="1">
      <alignment horizontal="left" vertical="center" wrapText="1"/>
    </xf>
    <xf numFmtId="0" fontId="10" fillId="0" borderId="3" xfId="6" applyFont="1" applyBorder="1" applyAlignment="1">
      <alignment horizontal="left" vertical="center" wrapText="1"/>
    </xf>
    <xf numFmtId="0" fontId="10" fillId="0" borderId="24" xfId="6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4" fontId="11" fillId="0" borderId="68" xfId="6" applyNumberFormat="1" applyFont="1" applyBorder="1" applyAlignment="1">
      <alignment horizontal="right" vertical="center"/>
    </xf>
    <xf numFmtId="4" fontId="11" fillId="0" borderId="69" xfId="6" applyNumberFormat="1" applyFont="1" applyBorder="1" applyAlignment="1">
      <alignment horizontal="right" vertical="center"/>
    </xf>
    <xf numFmtId="4" fontId="11" fillId="0" borderId="70" xfId="6" applyNumberFormat="1" applyFont="1" applyBorder="1" applyAlignment="1">
      <alignment horizontal="right" vertical="center"/>
    </xf>
    <xf numFmtId="0" fontId="10" fillId="3" borderId="19" xfId="5" applyFont="1" applyFill="1" applyBorder="1" applyAlignment="1">
      <alignment horizontal="center" vertical="center" wrapText="1"/>
    </xf>
    <xf numFmtId="0" fontId="10" fillId="3" borderId="21" xfId="5" applyFont="1" applyFill="1" applyBorder="1" applyAlignment="1">
      <alignment horizontal="center" vertical="center" wrapText="1"/>
    </xf>
    <xf numFmtId="0" fontId="10" fillId="3" borderId="22" xfId="5" applyFont="1" applyFill="1" applyBorder="1" applyAlignment="1">
      <alignment horizontal="center" vertical="center" wrapText="1"/>
    </xf>
    <xf numFmtId="0" fontId="10" fillId="3" borderId="23" xfId="5" applyFont="1" applyFill="1" applyBorder="1" applyAlignment="1">
      <alignment horizontal="center" vertical="center" wrapText="1"/>
    </xf>
    <xf numFmtId="0" fontId="10" fillId="3" borderId="0" xfId="5" applyFont="1" applyFill="1" applyAlignment="1">
      <alignment horizontal="center" vertical="center" wrapText="1"/>
    </xf>
    <xf numFmtId="0" fontId="10" fillId="3" borderId="26" xfId="5" applyFont="1" applyFill="1" applyBorder="1" applyAlignment="1">
      <alignment horizontal="center" vertical="center" wrapText="1"/>
    </xf>
    <xf numFmtId="0" fontId="10" fillId="3" borderId="33" xfId="5" applyFont="1" applyFill="1" applyBorder="1" applyAlignment="1">
      <alignment horizontal="center" vertical="center" wrapText="1"/>
    </xf>
    <xf numFmtId="0" fontId="10" fillId="3" borderId="13" xfId="5" applyFont="1" applyFill="1" applyBorder="1" applyAlignment="1">
      <alignment horizontal="center" vertical="center" wrapText="1"/>
    </xf>
    <xf numFmtId="0" fontId="10" fillId="3" borderId="34" xfId="5" applyFont="1" applyFill="1" applyBorder="1" applyAlignment="1">
      <alignment horizontal="center" vertical="center" wrapText="1"/>
    </xf>
    <xf numFmtId="0" fontId="10" fillId="3" borderId="61" xfId="5" applyFont="1" applyFill="1" applyBorder="1" applyAlignment="1">
      <alignment horizontal="center" vertical="center" wrapText="1"/>
    </xf>
    <xf numFmtId="0" fontId="10" fillId="3" borderId="62" xfId="5" applyFont="1" applyFill="1" applyBorder="1" applyAlignment="1">
      <alignment horizontal="center" vertical="center" wrapText="1"/>
    </xf>
    <xf numFmtId="0" fontId="10" fillId="3" borderId="63" xfId="5" applyFont="1" applyFill="1" applyBorder="1" applyAlignment="1">
      <alignment horizontal="center" vertical="center" wrapText="1"/>
    </xf>
  </cellXfs>
  <cellStyles count="62">
    <cellStyle name="A.1" xfId="24" xr:uid="{BA88BFD5-8A3D-4D47-ABA6-23443E0706F9}"/>
    <cellStyle name="Euro" xfId="1" xr:uid="{00000000-0005-0000-0000-000000000000}"/>
    <cellStyle name="Euro 2" xfId="2" xr:uid="{00000000-0005-0000-0000-000001000000}"/>
    <cellStyle name="Euro 2 2" xfId="14" xr:uid="{9DCC0E97-869A-4821-8F96-80C9BCF5671D}"/>
    <cellStyle name="Euro 2 2 2" xfId="22" xr:uid="{4E20E947-441B-49F3-986F-B7F23716A557}"/>
    <cellStyle name="Euro 2 2 2 2" xfId="45" xr:uid="{500469FB-6924-4703-803F-EAF14AC5E667}"/>
    <cellStyle name="Euro 2 2 3" xfId="37" xr:uid="{F5304E60-B6A8-41A7-888B-35482F375469}"/>
    <cellStyle name="Euro 2 2 4" xfId="59" xr:uid="{3FCEDE04-17C2-4DFD-A7B7-6109C62CF483}"/>
    <cellStyle name="Euro 2 3" xfId="16" xr:uid="{CA00F539-BC08-429B-BD0A-00590CFD60A1}"/>
    <cellStyle name="Euro 2 3 2" xfId="26" xr:uid="{7571278E-8C92-48D5-8BBC-C0337EAF3BC4}"/>
    <cellStyle name="Euro 2 3 2 2" xfId="47" xr:uid="{732D34EF-8CA6-4842-9BBB-4F3BB8C79D4B}"/>
    <cellStyle name="Euro 2 3 3" xfId="39" xr:uid="{A60C9D1F-27EA-4535-80DD-C454615C7472}"/>
    <cellStyle name="Euro 2 3 4" xfId="56" xr:uid="{28FFD1A2-369D-4BD5-A22D-6962E6E0AF2F}"/>
    <cellStyle name="Euro 2 4" xfId="30" xr:uid="{517F67BE-8E4A-4B20-9B91-65B5A50B60E4}"/>
    <cellStyle name="Euro 2 4 2" xfId="49" xr:uid="{92768E11-6EEA-4373-90A0-A5FB9E8A5B40}"/>
    <cellStyle name="Euro 2 5" xfId="20" xr:uid="{7102E828-707D-4720-A646-A511F75244BD}"/>
    <cellStyle name="Euro 2 5 2" xfId="43" xr:uid="{4FD8E363-6AFF-4A2C-89D0-80E255FECB17}"/>
    <cellStyle name="Euro 2 6" xfId="18" xr:uid="{0835D379-C9AA-4725-8D34-05B65DEC78FA}"/>
    <cellStyle name="Euro 2 6 2" xfId="41" xr:uid="{CBF2E8AC-4A4C-45C9-B69E-E693AB330DE2}"/>
    <cellStyle name="Euro 2 7" xfId="35" xr:uid="{6A5B6AAE-72BB-456B-8B97-E7DD63DEC936}"/>
    <cellStyle name="Euro 2 8" xfId="54" xr:uid="{5FC5C913-BD44-4832-BFC5-4033C4234BBC}"/>
    <cellStyle name="Euro 3" xfId="15" xr:uid="{181EA92C-AE9B-4176-8440-7090296F64EE}"/>
    <cellStyle name="Euro 3 2" xfId="31" xr:uid="{D1CEEB60-E2E4-4533-9B9A-FA3A38714883}"/>
    <cellStyle name="Euro 3 2 2" xfId="50" xr:uid="{F8767D1B-1C8A-4D81-A048-2A01A2663CA0}"/>
    <cellStyle name="Euro 3 2 3" xfId="60" xr:uid="{1288F508-6FE7-4A52-A5BE-8EEF49DBAC76}"/>
    <cellStyle name="Euro 3 3" xfId="21" xr:uid="{BE7BB8B8-9563-458B-986C-1D6DB62D9CEF}"/>
    <cellStyle name="Euro 3 3 2" xfId="44" xr:uid="{3E2E1170-1B0F-438A-8CC9-FDFF55F4E02F}"/>
    <cellStyle name="Euro 3 4" xfId="38" xr:uid="{B8109B63-61D7-4F98-911F-6B797433325C}"/>
    <cellStyle name="Euro 3 5" xfId="57" xr:uid="{49FDAB46-9876-4289-97C6-21086A8BCD83}"/>
    <cellStyle name="Euro 4" xfId="25" xr:uid="{444FB036-719B-43C5-8388-3A4CB4CD3399}"/>
    <cellStyle name="Euro 4 2" xfId="46" xr:uid="{2A1DBC7A-453F-400A-A512-F3097CBB47BE}"/>
    <cellStyle name="Euro 4 3" xfId="58" xr:uid="{5AC33258-9ED2-4076-9EAC-84C8FD8E0B9B}"/>
    <cellStyle name="Euro 5" xfId="29" xr:uid="{05D8C2FC-D3BF-4AB3-A3F6-95C5C1BF3F39}"/>
    <cellStyle name="Euro 5 2" xfId="48" xr:uid="{BFEDB070-70EA-4F86-806B-0FD6C402A937}"/>
    <cellStyle name="Euro 5 3" xfId="55" xr:uid="{D8940BA5-F621-4306-824A-0DA02D4756DD}"/>
    <cellStyle name="Euro 6" xfId="12" xr:uid="{76616353-A420-481C-97A5-288939A631F4}"/>
    <cellStyle name="Euro 6 2" xfId="19" xr:uid="{E61F1818-F478-4622-9EEA-E553E4E4290C}"/>
    <cellStyle name="Euro 6 2 2" xfId="42" xr:uid="{579CFE45-E17B-4835-9DD7-3126098F617D}"/>
    <cellStyle name="Euro 6 3" xfId="36" xr:uid="{60AAF7ED-0EDF-47B8-A8AB-593D2EAC472A}"/>
    <cellStyle name="Euro 7" xfId="17" xr:uid="{6D6FFDB3-1728-46AC-B3F7-D22A74AA17DA}"/>
    <cellStyle name="Euro 7 2" xfId="40" xr:uid="{41267A2B-1AAA-4B0E-8353-D7B21690E979}"/>
    <cellStyle name="Euro 8" xfId="34" xr:uid="{89370D5C-EC1D-4406-940F-7C1EC53106EA}"/>
    <cellStyle name="Euro 9" xfId="53" xr:uid="{603FE779-4644-4CB4-A2CA-B62593A35F19}"/>
    <cellStyle name="Milliers 2" xfId="3" xr:uid="{00000000-0005-0000-0000-000002000000}"/>
    <cellStyle name="Monétaire" xfId="51" builtinId="4"/>
    <cellStyle name="Monétaire 2" xfId="23" xr:uid="{B0E0DE9C-E128-41A5-9CC4-63A9E7A9E16D}"/>
    <cellStyle name="Monétaire 2 2" xfId="33" xr:uid="{E785F9EF-4904-4CFE-9128-08F20461BB05}"/>
    <cellStyle name="Normal" xfId="0" builtinId="0"/>
    <cellStyle name="Normal 2" xfId="4" xr:uid="{00000000-0005-0000-0000-000004000000}"/>
    <cellStyle name="Normal 2 2" xfId="13" xr:uid="{9D86FA8C-A7FE-4141-A361-CB486369847A}"/>
    <cellStyle name="Normal 3" xfId="27" xr:uid="{F3513E59-B4C6-4C88-9FC3-F2ACC904F3E6}"/>
    <cellStyle name="Normal 3 2" xfId="61" xr:uid="{81AE96D9-E0DD-43FE-9899-47424FE27163}"/>
    <cellStyle name="Normal 4" xfId="52" xr:uid="{1F1A1B9D-035B-4FF4-A2F0-FBC7923C8000}"/>
    <cellStyle name="Normal_04.97" xfId="5" xr:uid="{00000000-0005-0000-0000-000005000000}"/>
    <cellStyle name="Normal_Modèle bordereau de prix" xfId="6" xr:uid="{00000000-0005-0000-0000-000006000000}"/>
    <cellStyle name="Normal_Modèle bordereau de prix 2" xfId="11" xr:uid="{10705589-F3EB-428D-A1FF-4033B519537B}"/>
    <cellStyle name="Pourcentage 2" xfId="32" xr:uid="{7D7B51FA-535C-43C9-B55C-A501ED777D73}"/>
    <cellStyle name="Titre 2" xfId="7" xr:uid="{00000000-0005-0000-0000-000007000000}"/>
    <cellStyle name="Titre 2 texte" xfId="8" xr:uid="{00000000-0005-0000-0000-000008000000}"/>
    <cellStyle name="Titre 3" xfId="9" xr:uid="{00000000-0005-0000-0000-000009000000}"/>
    <cellStyle name="Titre 3 texte" xfId="28" xr:uid="{0C10D642-2067-439C-91D7-E8E75FD87019}"/>
    <cellStyle name="Titre 4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052AD35E-DB39-4617-AE0A-70A68AD4D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3" name="Picture 23">
          <a:extLst>
            <a:ext uri="{FF2B5EF4-FFF2-40B4-BE49-F238E27FC236}">
              <a16:creationId xmlns:a16="http://schemas.microsoft.com/office/drawing/2014/main" id="{CA21EACB-EFBC-4AF0-9295-F55F72898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4" name="Picture 23">
          <a:extLst>
            <a:ext uri="{FF2B5EF4-FFF2-40B4-BE49-F238E27FC236}">
              <a16:creationId xmlns:a16="http://schemas.microsoft.com/office/drawing/2014/main" id="{79CF13AC-0224-4BBA-92F1-BC1F2FFC1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5" name="Picture 23">
          <a:extLst>
            <a:ext uri="{FF2B5EF4-FFF2-40B4-BE49-F238E27FC236}">
              <a16:creationId xmlns:a16="http://schemas.microsoft.com/office/drawing/2014/main" id="{E16DE529-9F6F-4508-816A-56EF70469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6" name="Picture 23">
          <a:extLst>
            <a:ext uri="{FF2B5EF4-FFF2-40B4-BE49-F238E27FC236}">
              <a16:creationId xmlns:a16="http://schemas.microsoft.com/office/drawing/2014/main" id="{09E1849F-6E1B-4BFA-9BF6-F1C07CC22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7" name="Picture 23">
          <a:extLst>
            <a:ext uri="{FF2B5EF4-FFF2-40B4-BE49-F238E27FC236}">
              <a16:creationId xmlns:a16="http://schemas.microsoft.com/office/drawing/2014/main" id="{F0C9CD13-8272-4844-80AE-244D5AFAC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id="{2733821D-22AB-4F8A-B90F-CEE2648F3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180975</xdr:colOff>
      <xdr:row>3</xdr:row>
      <xdr:rowOff>0</xdr:rowOff>
    </xdr:from>
    <xdr:to>
      <xdr:col>4</xdr:col>
      <xdr:colOff>600075</xdr:colOff>
      <xdr:row>3</xdr:row>
      <xdr:rowOff>0</xdr:rowOff>
    </xdr:to>
    <xdr:pic>
      <xdr:nvPicPr>
        <xdr:cNvPr id="9" name="Picture 23">
          <a:extLst>
            <a:ext uri="{FF2B5EF4-FFF2-40B4-BE49-F238E27FC236}">
              <a16:creationId xmlns:a16="http://schemas.microsoft.com/office/drawing/2014/main" id="{C8B1FE11-DC94-44C5-ABD9-1A15FDC2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552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140EB-827A-42E5-B548-EEAD8A46C3A4}">
  <sheetPr>
    <pageSetUpPr fitToPage="1"/>
  </sheetPr>
  <dimension ref="A1:H559"/>
  <sheetViews>
    <sheetView showZeros="0" tabSelected="1" view="pageBreakPreview" topLeftCell="A432" zoomScale="120" zoomScaleNormal="120" zoomScaleSheetLayoutView="120" workbookViewId="0">
      <selection activeCell="B446" sqref="B446"/>
    </sheetView>
  </sheetViews>
  <sheetFormatPr baseColWidth="10" defaultColWidth="11.42578125" defaultRowHeight="12"/>
  <cols>
    <col min="1" max="1" width="5.7109375" style="1" bestFit="1" customWidth="1"/>
    <col min="2" max="2" width="59.5703125" style="4" bestFit="1" customWidth="1"/>
    <col min="3" max="3" width="6.7109375" style="1" customWidth="1"/>
    <col min="4" max="4" width="8.85546875" style="1" customWidth="1"/>
    <col min="5" max="5" width="11.28515625" style="14" customWidth="1"/>
    <col min="6" max="6" width="14" style="14" customWidth="1"/>
    <col min="7" max="16384" width="11.42578125" style="4"/>
  </cols>
  <sheetData>
    <row r="1" spans="1:6">
      <c r="A1" s="40"/>
      <c r="B1" s="194" t="s">
        <v>114</v>
      </c>
      <c r="C1" s="195"/>
      <c r="D1" s="196"/>
      <c r="E1" s="196"/>
      <c r="F1" s="197"/>
    </row>
    <row r="2" spans="1:6" ht="15" customHeight="1">
      <c r="A2" s="41"/>
      <c r="B2" s="198" t="s">
        <v>294</v>
      </c>
      <c r="C2" s="199"/>
      <c r="D2" s="199"/>
      <c r="E2" s="199"/>
      <c r="F2" s="200"/>
    </row>
    <row r="3" spans="1:6" ht="12.75" customHeight="1" thickBot="1">
      <c r="A3" s="41"/>
      <c r="B3" s="26" t="s">
        <v>12</v>
      </c>
      <c r="C3" s="201" t="s">
        <v>13</v>
      </c>
      <c r="D3" s="201"/>
      <c r="E3" s="201" t="s">
        <v>14</v>
      </c>
      <c r="F3" s="202"/>
    </row>
    <row r="4" spans="1:6" ht="12.75" customHeight="1" thickBot="1">
      <c r="A4" s="41"/>
      <c r="F4" s="42"/>
    </row>
    <row r="5" spans="1:6" ht="18.75" customHeight="1" thickBot="1">
      <c r="A5" s="43" t="s">
        <v>0</v>
      </c>
      <c r="B5" s="22" t="s">
        <v>1</v>
      </c>
      <c r="C5" s="2" t="s">
        <v>2</v>
      </c>
      <c r="D5" s="2" t="s">
        <v>3</v>
      </c>
      <c r="E5" s="3" t="s">
        <v>4</v>
      </c>
      <c r="F5" s="44" t="s">
        <v>5</v>
      </c>
    </row>
    <row r="6" spans="1:6" s="13" customFormat="1" ht="12.75" customHeight="1">
      <c r="A6" s="75"/>
      <c r="B6" s="76"/>
      <c r="C6" s="77"/>
      <c r="D6" s="77"/>
      <c r="E6" s="27"/>
      <c r="F6" s="45"/>
    </row>
    <row r="7" spans="1:6" s="13" customFormat="1" ht="21">
      <c r="A7" s="177"/>
      <c r="B7" s="166" t="s">
        <v>251</v>
      </c>
      <c r="C7" s="167"/>
      <c r="D7" s="168"/>
      <c r="E7" s="169"/>
      <c r="F7" s="178"/>
    </row>
    <row r="8" spans="1:6" s="13" customFormat="1" ht="12.75" customHeight="1">
      <c r="A8" s="75"/>
      <c r="B8" s="90"/>
      <c r="C8" s="81"/>
      <c r="D8" s="81"/>
      <c r="E8" s="28"/>
      <c r="F8" s="47"/>
    </row>
    <row r="9" spans="1:6">
      <c r="A9" s="78" t="s">
        <v>41</v>
      </c>
      <c r="B9" s="79" t="s">
        <v>21</v>
      </c>
      <c r="C9" s="5"/>
      <c r="D9" s="5"/>
      <c r="E9" s="24"/>
      <c r="F9" s="46"/>
    </row>
    <row r="10" spans="1:6" s="13" customFormat="1" ht="12.75" customHeight="1">
      <c r="A10" s="75"/>
      <c r="B10" s="80"/>
      <c r="C10" s="81"/>
      <c r="D10" s="81"/>
      <c r="E10" s="28"/>
      <c r="F10" s="47"/>
    </row>
    <row r="11" spans="1:6" s="13" customFormat="1" ht="12.75" customHeight="1">
      <c r="A11" s="75"/>
      <c r="B11" s="80" t="s">
        <v>17</v>
      </c>
      <c r="C11" s="81" t="s">
        <v>8</v>
      </c>
      <c r="D11" s="82"/>
      <c r="E11" s="83"/>
      <c r="F11" s="84">
        <f t="shared" ref="F11" si="0">D11*E11</f>
        <v>0</v>
      </c>
    </row>
    <row r="12" spans="1:6" s="13" customFormat="1" ht="12.75" customHeight="1">
      <c r="A12" s="75"/>
      <c r="B12" s="80" t="s">
        <v>19</v>
      </c>
      <c r="C12" s="81" t="s">
        <v>8</v>
      </c>
      <c r="D12" s="81"/>
      <c r="E12" s="28"/>
      <c r="F12" s="47" t="str">
        <f t="shared" ref="F12:F17" si="1">IF(E12*D12,E12*D12,"")</f>
        <v/>
      </c>
    </row>
    <row r="13" spans="1:6" s="13" customFormat="1" ht="12.75" customHeight="1">
      <c r="A13" s="75"/>
      <c r="B13" s="80" t="s">
        <v>83</v>
      </c>
      <c r="C13" s="81" t="s">
        <v>8</v>
      </c>
      <c r="D13" s="81"/>
      <c r="E13" s="28"/>
      <c r="F13" s="47" t="str">
        <f t="shared" ref="F13" si="2">IF(E13*D13,E13*D13,"")</f>
        <v/>
      </c>
    </row>
    <row r="14" spans="1:6" s="13" customFormat="1" ht="12.75" customHeight="1">
      <c r="A14" s="75"/>
      <c r="B14" s="80" t="s">
        <v>18</v>
      </c>
      <c r="C14" s="81" t="s">
        <v>8</v>
      </c>
      <c r="D14" s="81"/>
      <c r="E14" s="28"/>
      <c r="F14" s="47" t="str">
        <f t="shared" si="1"/>
        <v/>
      </c>
    </row>
    <row r="15" spans="1:6" s="13" customFormat="1" ht="12.75" customHeight="1">
      <c r="A15" s="75"/>
      <c r="B15" s="85" t="s">
        <v>26</v>
      </c>
      <c r="C15" s="86" t="s">
        <v>8</v>
      </c>
      <c r="D15" s="81"/>
      <c r="E15" s="28"/>
      <c r="F15" s="47" t="str">
        <f t="shared" si="1"/>
        <v/>
      </c>
    </row>
    <row r="16" spans="1:6" s="13" customFormat="1" ht="12.75" customHeight="1">
      <c r="A16" s="75"/>
      <c r="B16" s="80" t="s">
        <v>22</v>
      </c>
      <c r="C16" s="81" t="s">
        <v>8</v>
      </c>
      <c r="D16" s="81"/>
      <c r="E16" s="28"/>
      <c r="F16" s="47" t="str">
        <f t="shared" si="1"/>
        <v/>
      </c>
    </row>
    <row r="17" spans="1:8" s="13" customFormat="1" ht="12.75" customHeight="1">
      <c r="A17" s="75"/>
      <c r="B17" s="80" t="s">
        <v>20</v>
      </c>
      <c r="C17" s="81" t="s">
        <v>8</v>
      </c>
      <c r="D17" s="81"/>
      <c r="E17" s="28"/>
      <c r="F17" s="47" t="str">
        <f t="shared" si="1"/>
        <v/>
      </c>
    </row>
    <row r="18" spans="1:8" ht="12.75" customHeight="1">
      <c r="A18" s="87"/>
      <c r="B18" s="36"/>
      <c r="C18" s="37"/>
      <c r="D18" s="37"/>
      <c r="E18" s="29"/>
      <c r="F18" s="48"/>
    </row>
    <row r="19" spans="1:8" ht="12.75" customHeight="1">
      <c r="A19" s="189" t="str">
        <f>"Sous-total HT "&amp;A9</f>
        <v>Sous-total HT 4.1</v>
      </c>
      <c r="B19" s="190"/>
      <c r="C19" s="190"/>
      <c r="D19" s="190"/>
      <c r="E19" s="190"/>
      <c r="F19" s="49">
        <f>SUM(F11:F17)</f>
        <v>0</v>
      </c>
      <c r="H19" s="14"/>
    </row>
    <row r="20" spans="1:8" s="13" customFormat="1" ht="12.75" customHeight="1">
      <c r="A20" s="88"/>
      <c r="B20" s="38"/>
      <c r="C20" s="39"/>
      <c r="D20" s="39"/>
      <c r="E20" s="30"/>
      <c r="F20" s="50"/>
    </row>
    <row r="21" spans="1:8" s="13" customFormat="1" ht="12.75" customHeight="1">
      <c r="A21" s="78" t="s">
        <v>42</v>
      </c>
      <c r="B21" s="79" t="s">
        <v>61</v>
      </c>
      <c r="C21" s="5"/>
      <c r="D21" s="5"/>
      <c r="E21" s="24"/>
      <c r="F21" s="46"/>
    </row>
    <row r="22" spans="1:8" s="13" customFormat="1" ht="24">
      <c r="A22" s="75"/>
      <c r="B22" s="89" t="s">
        <v>60</v>
      </c>
      <c r="C22" s="81"/>
      <c r="D22" s="81"/>
      <c r="E22" s="28"/>
      <c r="F22" s="47">
        <f t="shared" ref="F22:F24" si="3">D22*E22</f>
        <v>0</v>
      </c>
    </row>
    <row r="23" spans="1:8" s="13" customFormat="1" ht="12.75" customHeight="1">
      <c r="A23" s="75"/>
      <c r="B23" s="90"/>
      <c r="C23" s="81"/>
      <c r="D23" s="81"/>
      <c r="E23" s="28"/>
      <c r="F23" s="47">
        <f t="shared" si="3"/>
        <v>0</v>
      </c>
    </row>
    <row r="24" spans="1:8" s="13" customFormat="1" ht="12.75" customHeight="1">
      <c r="A24" s="75"/>
      <c r="B24" s="90" t="s">
        <v>84</v>
      </c>
      <c r="C24" s="81"/>
      <c r="D24" s="81"/>
      <c r="E24" s="28"/>
      <c r="F24" s="47">
        <f t="shared" si="3"/>
        <v>0</v>
      </c>
    </row>
    <row r="25" spans="1:8" s="13" customFormat="1" ht="12.75" customHeight="1">
      <c r="A25" s="75"/>
      <c r="B25" s="80" t="s">
        <v>85</v>
      </c>
      <c r="C25" s="81" t="s">
        <v>8</v>
      </c>
      <c r="D25" s="82"/>
      <c r="E25" s="83"/>
      <c r="F25" s="84">
        <f t="shared" ref="F25" si="4">D25*E25</f>
        <v>0</v>
      </c>
    </row>
    <row r="26" spans="1:8" s="13" customFormat="1" ht="12.75" customHeight="1">
      <c r="A26" s="75"/>
      <c r="B26" s="80" t="s">
        <v>86</v>
      </c>
      <c r="C26" s="81" t="s">
        <v>8</v>
      </c>
      <c r="D26" s="82"/>
      <c r="E26" s="83"/>
      <c r="F26" s="84">
        <f t="shared" ref="F26:F28" si="5">D26*E26</f>
        <v>0</v>
      </c>
    </row>
    <row r="27" spans="1:8" s="13" customFormat="1" ht="12.75" customHeight="1">
      <c r="A27" s="75"/>
      <c r="B27" s="80" t="s">
        <v>149</v>
      </c>
      <c r="C27" s="81" t="s">
        <v>8</v>
      </c>
      <c r="D27" s="82"/>
      <c r="E27" s="83"/>
      <c r="F27" s="84">
        <f t="shared" si="5"/>
        <v>0</v>
      </c>
    </row>
    <row r="28" spans="1:8" s="13" customFormat="1" ht="12.75" customHeight="1">
      <c r="A28" s="75"/>
      <c r="B28" s="80" t="s">
        <v>87</v>
      </c>
      <c r="C28" s="81" t="s">
        <v>8</v>
      </c>
      <c r="D28" s="82"/>
      <c r="E28" s="83"/>
      <c r="F28" s="84">
        <f t="shared" si="5"/>
        <v>0</v>
      </c>
    </row>
    <row r="29" spans="1:8" s="13" customFormat="1" ht="12.75" customHeight="1">
      <c r="A29" s="75"/>
      <c r="B29" s="80"/>
      <c r="C29" s="81"/>
      <c r="D29" s="82"/>
      <c r="E29" s="83"/>
      <c r="F29" s="84">
        <f t="shared" ref="F29:F39" si="6">D29*E29</f>
        <v>0</v>
      </c>
    </row>
    <row r="30" spans="1:8" s="13" customFormat="1" ht="12.75" customHeight="1">
      <c r="A30" s="75"/>
      <c r="B30" s="90" t="s">
        <v>117</v>
      </c>
      <c r="C30" s="81"/>
      <c r="D30" s="81"/>
      <c r="E30" s="28"/>
      <c r="F30" s="137" t="str">
        <f t="shared" ref="F30:F35" si="7">IF(E30*D30,E30*D30,"")</f>
        <v/>
      </c>
    </row>
    <row r="31" spans="1:8" s="13" customFormat="1" ht="12.75" customHeight="1">
      <c r="A31" s="75"/>
      <c r="B31" s="91" t="s">
        <v>118</v>
      </c>
      <c r="C31" s="81" t="s">
        <v>48</v>
      </c>
      <c r="D31" s="81"/>
      <c r="E31" s="28"/>
      <c r="F31" s="137" t="str">
        <f t="shared" si="7"/>
        <v/>
      </c>
    </row>
    <row r="32" spans="1:8" s="13" customFormat="1" ht="12.75" customHeight="1">
      <c r="A32" s="75"/>
      <c r="B32" s="91" t="s">
        <v>119</v>
      </c>
      <c r="C32" s="81" t="s">
        <v>48</v>
      </c>
      <c r="D32" s="81"/>
      <c r="E32" s="28"/>
      <c r="F32" s="137" t="str">
        <f t="shared" si="7"/>
        <v/>
      </c>
    </row>
    <row r="33" spans="1:6" s="13" customFormat="1" ht="12.75" customHeight="1">
      <c r="A33" s="75"/>
      <c r="B33" s="80" t="s">
        <v>120</v>
      </c>
      <c r="C33" s="81" t="s">
        <v>48</v>
      </c>
      <c r="D33" s="81"/>
      <c r="E33" s="28"/>
      <c r="F33" s="137" t="str">
        <f t="shared" si="7"/>
        <v/>
      </c>
    </row>
    <row r="34" spans="1:6" s="13" customFormat="1" ht="12.75" customHeight="1">
      <c r="A34" s="75"/>
      <c r="B34" s="91" t="s">
        <v>121</v>
      </c>
      <c r="C34" s="81" t="s">
        <v>48</v>
      </c>
      <c r="D34" s="81"/>
      <c r="E34" s="28"/>
      <c r="F34" s="137" t="str">
        <f t="shared" si="7"/>
        <v/>
      </c>
    </row>
    <row r="35" spans="1:6" s="13" customFormat="1" ht="12.75" customHeight="1">
      <c r="A35" s="75"/>
      <c r="B35" s="80" t="s">
        <v>122</v>
      </c>
      <c r="C35" s="81" t="s">
        <v>8</v>
      </c>
      <c r="D35" s="81"/>
      <c r="E35" s="28"/>
      <c r="F35" s="137" t="str">
        <f t="shared" si="7"/>
        <v/>
      </c>
    </row>
    <row r="36" spans="1:6" s="13" customFormat="1" ht="12.75" customHeight="1">
      <c r="A36" s="75"/>
      <c r="B36" s="80"/>
      <c r="C36" s="81"/>
      <c r="D36" s="82"/>
      <c r="E36" s="83"/>
      <c r="F36" s="84"/>
    </row>
    <row r="37" spans="1:6" s="13" customFormat="1" ht="12.75" customHeight="1">
      <c r="A37" s="75"/>
      <c r="B37" s="90" t="s">
        <v>140</v>
      </c>
      <c r="C37" s="81"/>
      <c r="D37" s="82"/>
      <c r="E37" s="83"/>
      <c r="F37" s="84">
        <f t="shared" si="6"/>
        <v>0</v>
      </c>
    </row>
    <row r="38" spans="1:6" s="13" customFormat="1" ht="12.75" customHeight="1">
      <c r="A38" s="75"/>
      <c r="B38" s="80" t="s">
        <v>115</v>
      </c>
      <c r="C38" s="81" t="s">
        <v>48</v>
      </c>
      <c r="D38" s="82"/>
      <c r="E38" s="83"/>
      <c r="F38" s="84">
        <f t="shared" si="6"/>
        <v>0</v>
      </c>
    </row>
    <row r="39" spans="1:6" s="13" customFormat="1" ht="12.75" customHeight="1">
      <c r="A39" s="75"/>
      <c r="B39" s="80" t="s">
        <v>116</v>
      </c>
      <c r="C39" s="81" t="s">
        <v>48</v>
      </c>
      <c r="D39" s="82"/>
      <c r="E39" s="83"/>
      <c r="F39" s="84">
        <f t="shared" si="6"/>
        <v>0</v>
      </c>
    </row>
    <row r="40" spans="1:6" s="13" customFormat="1" ht="12.75" customHeight="1">
      <c r="A40" s="75"/>
      <c r="B40" s="80" t="s">
        <v>138</v>
      </c>
      <c r="C40" s="81" t="s">
        <v>8</v>
      </c>
      <c r="D40" s="82"/>
      <c r="E40" s="83"/>
      <c r="F40" s="84">
        <f t="shared" ref="F40" si="8">D40*E40</f>
        <v>0</v>
      </c>
    </row>
    <row r="41" spans="1:6" s="13" customFormat="1" ht="12.75" customHeight="1">
      <c r="A41" s="75"/>
      <c r="B41" s="80" t="s">
        <v>139</v>
      </c>
      <c r="C41" s="81" t="s">
        <v>8</v>
      </c>
      <c r="D41" s="81"/>
      <c r="E41" s="28"/>
      <c r="F41" s="137" t="str">
        <f t="shared" ref="F41" si="9">IF(E41*D41,E41*D41,"")</f>
        <v/>
      </c>
    </row>
    <row r="42" spans="1:6" s="13" customFormat="1" ht="12.75" customHeight="1">
      <c r="A42" s="75"/>
      <c r="B42" s="80"/>
      <c r="C42" s="81"/>
      <c r="D42" s="81"/>
      <c r="E42" s="28"/>
      <c r="F42" s="137"/>
    </row>
    <row r="43" spans="1:6" s="13" customFormat="1" ht="12.75" customHeight="1">
      <c r="A43" s="75"/>
      <c r="B43" s="90" t="s">
        <v>141</v>
      </c>
      <c r="C43" s="81"/>
      <c r="D43" s="81"/>
      <c r="E43" s="28"/>
      <c r="F43" s="137"/>
    </row>
    <row r="44" spans="1:6" s="13" customFormat="1" ht="12.75" customHeight="1">
      <c r="A44" s="75"/>
      <c r="B44" s="80" t="s">
        <v>145</v>
      </c>
      <c r="C44" s="81" t="s">
        <v>8</v>
      </c>
      <c r="D44" s="81"/>
      <c r="E44" s="28"/>
      <c r="F44" s="137" t="str">
        <f t="shared" ref="F44" si="10">IF(E44*D44,E44*D44,"")</f>
        <v/>
      </c>
    </row>
    <row r="45" spans="1:6" s="13" customFormat="1" ht="12.75" customHeight="1">
      <c r="A45" s="75"/>
      <c r="B45" s="80" t="s">
        <v>146</v>
      </c>
      <c r="C45" s="81" t="s">
        <v>8</v>
      </c>
      <c r="D45" s="81"/>
      <c r="E45" s="28"/>
      <c r="F45" s="137" t="str">
        <f t="shared" ref="F45" si="11">IF(E45*D45,E45*D45,"")</f>
        <v/>
      </c>
    </row>
    <row r="46" spans="1:6" s="13" customFormat="1" ht="12.75" customHeight="1">
      <c r="A46" s="75"/>
      <c r="B46" s="80" t="s">
        <v>143</v>
      </c>
      <c r="C46" s="81" t="s">
        <v>8</v>
      </c>
      <c r="D46" s="81"/>
      <c r="E46" s="28"/>
      <c r="F46" s="137" t="str">
        <f t="shared" ref="F46:F50" si="12">IF(E46*D46,E46*D46,"")</f>
        <v/>
      </c>
    </row>
    <row r="47" spans="1:6" s="13" customFormat="1" ht="12.75" customHeight="1">
      <c r="A47" s="75"/>
      <c r="B47" s="80" t="s">
        <v>142</v>
      </c>
      <c r="C47" s="81" t="s">
        <v>8</v>
      </c>
      <c r="D47" s="81"/>
      <c r="E47" s="28"/>
      <c r="F47" s="137" t="str">
        <f t="shared" si="12"/>
        <v/>
      </c>
    </row>
    <row r="48" spans="1:6" s="13" customFormat="1" ht="12.75" customHeight="1">
      <c r="A48" s="75"/>
      <c r="B48" s="80" t="s">
        <v>144</v>
      </c>
      <c r="C48" s="81" t="s">
        <v>8</v>
      </c>
      <c r="D48" s="81"/>
      <c r="E48" s="28"/>
      <c r="F48" s="137" t="str">
        <f t="shared" si="12"/>
        <v/>
      </c>
    </row>
    <row r="49" spans="1:6" s="13" customFormat="1" ht="24">
      <c r="A49" s="75"/>
      <c r="B49" s="91" t="s">
        <v>147</v>
      </c>
      <c r="C49" s="81" t="s">
        <v>8</v>
      </c>
      <c r="D49" s="81"/>
      <c r="E49" s="28"/>
      <c r="F49" s="137" t="str">
        <f t="shared" si="12"/>
        <v/>
      </c>
    </row>
    <row r="50" spans="1:6" s="13" customFormat="1" ht="12.75" customHeight="1">
      <c r="A50" s="75"/>
      <c r="B50" s="80" t="s">
        <v>109</v>
      </c>
      <c r="C50" s="81" t="s">
        <v>8</v>
      </c>
      <c r="D50" s="81"/>
      <c r="E50" s="28"/>
      <c r="F50" s="137" t="str">
        <f t="shared" si="12"/>
        <v/>
      </c>
    </row>
    <row r="51" spans="1:6" s="13" customFormat="1" ht="12.75" customHeight="1">
      <c r="A51" s="75"/>
      <c r="B51" s="80"/>
      <c r="C51" s="81"/>
      <c r="D51" s="81"/>
      <c r="E51" s="28"/>
      <c r="F51" s="137"/>
    </row>
    <row r="52" spans="1:6" s="13" customFormat="1" ht="12.75" customHeight="1">
      <c r="A52" s="75"/>
      <c r="B52" s="90" t="s">
        <v>148</v>
      </c>
      <c r="C52" s="81"/>
      <c r="D52" s="81"/>
      <c r="E52" s="28"/>
      <c r="F52" s="137"/>
    </row>
    <row r="53" spans="1:6" s="13" customFormat="1" ht="12.75" customHeight="1">
      <c r="A53" s="75"/>
      <c r="B53" s="80" t="s">
        <v>150</v>
      </c>
      <c r="C53" s="81" t="s">
        <v>8</v>
      </c>
      <c r="D53" s="81"/>
      <c r="E53" s="28"/>
      <c r="F53" s="137" t="str">
        <f t="shared" ref="F53" si="13">IF(E53*D53,E53*D53,"")</f>
        <v/>
      </c>
    </row>
    <row r="54" spans="1:6" s="13" customFormat="1" ht="12.75" customHeight="1">
      <c r="A54" s="75"/>
      <c r="B54" s="80" t="s">
        <v>151</v>
      </c>
      <c r="C54" s="81" t="s">
        <v>8</v>
      </c>
      <c r="D54" s="81"/>
      <c r="E54" s="28"/>
      <c r="F54" s="137" t="str">
        <f t="shared" ref="F54:F58" si="14">IF(E54*D54,E54*D54,"")</f>
        <v/>
      </c>
    </row>
    <row r="55" spans="1:6" s="13" customFormat="1" ht="12.75" customHeight="1">
      <c r="A55" s="75"/>
      <c r="B55" s="80" t="s">
        <v>156</v>
      </c>
      <c r="C55" s="81" t="s">
        <v>8</v>
      </c>
      <c r="D55" s="81"/>
      <c r="E55" s="28"/>
      <c r="F55" s="137" t="str">
        <f t="shared" si="14"/>
        <v/>
      </c>
    </row>
    <row r="56" spans="1:6" s="13" customFormat="1" ht="12.75" customHeight="1">
      <c r="A56" s="75"/>
      <c r="B56" s="80" t="s">
        <v>152</v>
      </c>
      <c r="C56" s="81" t="s">
        <v>8</v>
      </c>
      <c r="D56" s="81"/>
      <c r="E56" s="28"/>
      <c r="F56" s="137" t="str">
        <f t="shared" si="14"/>
        <v/>
      </c>
    </row>
    <row r="57" spans="1:6" s="13" customFormat="1" ht="12.75" customHeight="1">
      <c r="A57" s="75"/>
      <c r="B57" s="80" t="s">
        <v>153</v>
      </c>
      <c r="C57" s="81" t="s">
        <v>51</v>
      </c>
      <c r="D57" s="81"/>
      <c r="E57" s="28"/>
      <c r="F57" s="137" t="str">
        <f t="shared" si="14"/>
        <v/>
      </c>
    </row>
    <row r="58" spans="1:6" s="13" customFormat="1" ht="12.75" customHeight="1">
      <c r="A58" s="75"/>
      <c r="B58" s="80" t="s">
        <v>154</v>
      </c>
      <c r="C58" s="81" t="s">
        <v>51</v>
      </c>
      <c r="D58" s="81"/>
      <c r="E58" s="28"/>
      <c r="F58" s="137" t="str">
        <f t="shared" si="14"/>
        <v/>
      </c>
    </row>
    <row r="59" spans="1:6" s="13" customFormat="1" ht="12.75" customHeight="1">
      <c r="A59" s="75"/>
      <c r="B59" s="80" t="s">
        <v>155</v>
      </c>
      <c r="C59" s="81" t="s">
        <v>8</v>
      </c>
      <c r="D59" s="81"/>
      <c r="E59" s="28"/>
      <c r="F59" s="137" t="str">
        <f t="shared" ref="F59:F60" si="15">IF(E59*D59,E59*D59,"")</f>
        <v/>
      </c>
    </row>
    <row r="60" spans="1:6" s="13" customFormat="1" ht="12.75" customHeight="1">
      <c r="A60" s="75"/>
      <c r="B60" s="80" t="s">
        <v>157</v>
      </c>
      <c r="C60" s="81" t="s">
        <v>8</v>
      </c>
      <c r="D60" s="81"/>
      <c r="E60" s="28"/>
      <c r="F60" s="137" t="str">
        <f t="shared" si="15"/>
        <v/>
      </c>
    </row>
    <row r="61" spans="1:6" s="13" customFormat="1" ht="12.75" customHeight="1">
      <c r="A61" s="75"/>
      <c r="B61" s="80"/>
      <c r="C61" s="81"/>
      <c r="D61" s="81"/>
      <c r="E61" s="28"/>
      <c r="F61" s="137"/>
    </row>
    <row r="62" spans="1:6" s="13" customFormat="1" ht="12.75" customHeight="1">
      <c r="A62" s="75"/>
      <c r="B62" s="90" t="s">
        <v>158</v>
      </c>
      <c r="C62" s="81"/>
      <c r="D62" s="81"/>
      <c r="E62" s="28"/>
      <c r="F62" s="137"/>
    </row>
    <row r="63" spans="1:6" s="13" customFormat="1" ht="12.75" customHeight="1">
      <c r="A63" s="75"/>
      <c r="B63" s="80" t="s">
        <v>159</v>
      </c>
      <c r="C63" s="81" t="s">
        <v>8</v>
      </c>
      <c r="D63" s="81"/>
      <c r="E63" s="28"/>
      <c r="F63" s="137" t="str">
        <f t="shared" ref="F63" si="16">IF(E63*D63,E63*D63,"")</f>
        <v/>
      </c>
    </row>
    <row r="64" spans="1:6" s="13" customFormat="1" ht="12.75" customHeight="1">
      <c r="A64" s="75"/>
      <c r="B64" s="80" t="s">
        <v>160</v>
      </c>
      <c r="C64" s="81" t="s">
        <v>8</v>
      </c>
      <c r="D64" s="81"/>
      <c r="E64" s="28"/>
      <c r="F64" s="137" t="str">
        <f t="shared" ref="F64:F68" si="17">IF(E64*D64,E64*D64,"")</f>
        <v/>
      </c>
    </row>
    <row r="65" spans="1:6" s="13" customFormat="1" ht="12.75" customHeight="1">
      <c r="A65" s="75"/>
      <c r="B65" s="80" t="s">
        <v>161</v>
      </c>
      <c r="C65" s="81" t="s">
        <v>8</v>
      </c>
      <c r="D65" s="81"/>
      <c r="E65" s="28"/>
      <c r="F65" s="137" t="str">
        <f t="shared" si="17"/>
        <v/>
      </c>
    </row>
    <row r="66" spans="1:6" s="13" customFormat="1" ht="12.75" customHeight="1">
      <c r="A66" s="75"/>
      <c r="B66" s="80" t="s">
        <v>162</v>
      </c>
      <c r="C66" s="81" t="s">
        <v>8</v>
      </c>
      <c r="D66" s="81"/>
      <c r="E66" s="28"/>
      <c r="F66" s="137" t="str">
        <f t="shared" si="17"/>
        <v/>
      </c>
    </row>
    <row r="67" spans="1:6" s="13" customFormat="1" ht="12.75" customHeight="1">
      <c r="A67" s="75"/>
      <c r="B67" s="80" t="s">
        <v>163</v>
      </c>
      <c r="C67" s="81" t="s">
        <v>8</v>
      </c>
      <c r="D67" s="81"/>
      <c r="E67" s="28"/>
      <c r="F67" s="137" t="str">
        <f t="shared" si="17"/>
        <v/>
      </c>
    </row>
    <row r="68" spans="1:6" s="13" customFormat="1" ht="12.75" customHeight="1">
      <c r="A68" s="75"/>
      <c r="B68" s="80" t="s">
        <v>164</v>
      </c>
      <c r="C68" s="81" t="s">
        <v>8</v>
      </c>
      <c r="D68" s="81"/>
      <c r="E68" s="28"/>
      <c r="F68" s="137" t="str">
        <f t="shared" si="17"/>
        <v/>
      </c>
    </row>
    <row r="69" spans="1:6" s="13" customFormat="1" ht="12.75" customHeight="1">
      <c r="A69" s="75"/>
      <c r="B69" s="80" t="s">
        <v>127</v>
      </c>
      <c r="C69" s="81" t="s">
        <v>51</v>
      </c>
      <c r="D69" s="81"/>
      <c r="E69" s="28"/>
      <c r="F69" s="137"/>
    </row>
    <row r="70" spans="1:6" s="13" customFormat="1" ht="12.75" customHeight="1">
      <c r="A70" s="75"/>
      <c r="B70" s="80"/>
      <c r="C70" s="81"/>
      <c r="D70" s="81"/>
      <c r="E70" s="28"/>
      <c r="F70" s="47"/>
    </row>
    <row r="71" spans="1:6" s="13" customFormat="1" ht="12.75" customHeight="1">
      <c r="A71" s="187" t="str">
        <f>"Sous-total HT "&amp;A21</f>
        <v>Sous-total HT 4.2</v>
      </c>
      <c r="B71" s="188"/>
      <c r="C71" s="188"/>
      <c r="D71" s="188"/>
      <c r="E71" s="188"/>
      <c r="F71" s="49">
        <f>SUM(F23:F70)</f>
        <v>0</v>
      </c>
    </row>
    <row r="72" spans="1:6" s="13" customFormat="1" ht="12.75" customHeight="1">
      <c r="A72" s="75"/>
      <c r="B72" s="90"/>
      <c r="C72" s="81"/>
      <c r="D72" s="81"/>
      <c r="E72" s="28"/>
      <c r="F72" s="47"/>
    </row>
    <row r="73" spans="1:6" s="13" customFormat="1" ht="12.75" customHeight="1">
      <c r="A73" s="78" t="s">
        <v>43</v>
      </c>
      <c r="B73" s="92" t="s">
        <v>165</v>
      </c>
      <c r="C73" s="5"/>
      <c r="D73" s="5"/>
      <c r="E73" s="24"/>
      <c r="F73" s="46"/>
    </row>
    <row r="74" spans="1:6" s="13" customFormat="1" ht="24">
      <c r="A74" s="93"/>
      <c r="B74" s="89" t="s">
        <v>181</v>
      </c>
      <c r="C74" s="131"/>
      <c r="D74" s="82"/>
      <c r="E74" s="83"/>
      <c r="F74" s="132"/>
    </row>
    <row r="75" spans="1:6" s="13" customFormat="1" ht="12.75" customHeight="1">
      <c r="A75" s="75"/>
      <c r="B75" s="90"/>
      <c r="C75" s="81"/>
      <c r="D75" s="81"/>
      <c r="E75" s="28"/>
      <c r="F75" s="47"/>
    </row>
    <row r="76" spans="1:6" s="13" customFormat="1" ht="12.75" customHeight="1">
      <c r="A76" s="75"/>
      <c r="B76" s="95" t="s">
        <v>166</v>
      </c>
      <c r="C76" s="146" t="s">
        <v>48</v>
      </c>
      <c r="D76" s="82"/>
      <c r="E76" s="83"/>
      <c r="F76" s="84">
        <f t="shared" ref="F76:F88" si="18">D76*E76</f>
        <v>0</v>
      </c>
    </row>
    <row r="77" spans="1:6" s="13" customFormat="1" ht="12.75" customHeight="1">
      <c r="A77" s="75"/>
      <c r="B77" s="96" t="s">
        <v>9</v>
      </c>
      <c r="C77" s="147"/>
      <c r="D77" s="81"/>
      <c r="E77" s="28"/>
      <c r="F77" s="137">
        <f t="shared" si="18"/>
        <v>0</v>
      </c>
    </row>
    <row r="78" spans="1:6" s="13" customFormat="1" ht="12.75" customHeight="1">
      <c r="A78" s="75"/>
      <c r="B78" s="96" t="s">
        <v>49</v>
      </c>
      <c r="C78" s="96"/>
      <c r="D78" s="81"/>
      <c r="E78" s="28"/>
      <c r="F78" s="137">
        <f t="shared" si="18"/>
        <v>0</v>
      </c>
    </row>
    <row r="79" spans="1:6" s="13" customFormat="1" ht="12.75" customHeight="1">
      <c r="A79" s="75"/>
      <c r="B79" s="96" t="s">
        <v>167</v>
      </c>
      <c r="C79" s="96"/>
      <c r="D79" s="81"/>
      <c r="E79" s="28"/>
      <c r="F79" s="137">
        <f t="shared" si="18"/>
        <v>0</v>
      </c>
    </row>
    <row r="80" spans="1:6" s="13" customFormat="1" ht="12.75" customHeight="1">
      <c r="A80" s="75"/>
      <c r="B80" s="96" t="s">
        <v>168</v>
      </c>
      <c r="C80" s="96"/>
      <c r="D80" s="81"/>
      <c r="E80" s="28"/>
      <c r="F80" s="137">
        <f t="shared" si="18"/>
        <v>0</v>
      </c>
    </row>
    <row r="81" spans="1:6" s="13" customFormat="1" ht="12.75" customHeight="1">
      <c r="A81" s="75"/>
      <c r="B81" s="96" t="s">
        <v>169</v>
      </c>
      <c r="C81" s="96"/>
      <c r="D81" s="81"/>
      <c r="E81" s="28"/>
      <c r="F81" s="137">
        <f t="shared" si="18"/>
        <v>0</v>
      </c>
    </row>
    <row r="82" spans="1:6" s="13" customFormat="1" ht="12.75" customHeight="1">
      <c r="A82" s="75"/>
      <c r="B82" s="96" t="s">
        <v>50</v>
      </c>
      <c r="C82" s="96"/>
      <c r="D82" s="81"/>
      <c r="E82" s="28"/>
      <c r="F82" s="137">
        <f t="shared" si="18"/>
        <v>0</v>
      </c>
    </row>
    <row r="83" spans="1:6" s="13" customFormat="1" ht="12.75" customHeight="1">
      <c r="A83" s="75"/>
      <c r="B83" s="96" t="s">
        <v>170</v>
      </c>
      <c r="C83" s="96"/>
      <c r="D83" s="81"/>
      <c r="E83" s="28"/>
      <c r="F83" s="137">
        <f t="shared" si="18"/>
        <v>0</v>
      </c>
    </row>
    <row r="84" spans="1:6" s="13" customFormat="1" ht="12.75" customHeight="1">
      <c r="A84" s="75"/>
      <c r="B84" s="96" t="s">
        <v>27</v>
      </c>
      <c r="C84" s="96"/>
      <c r="D84" s="81"/>
      <c r="E84" s="28"/>
      <c r="F84" s="137">
        <f t="shared" si="18"/>
        <v>0</v>
      </c>
    </row>
    <row r="85" spans="1:6" s="13" customFormat="1" ht="12.75" customHeight="1">
      <c r="A85" s="75"/>
      <c r="B85" s="96"/>
      <c r="C85" s="96"/>
      <c r="D85" s="81"/>
      <c r="E85" s="28"/>
      <c r="F85" s="137">
        <f t="shared" si="18"/>
        <v>0</v>
      </c>
    </row>
    <row r="86" spans="1:6" s="13" customFormat="1" ht="12.75" customHeight="1">
      <c r="A86" s="75"/>
      <c r="B86" s="148" t="s">
        <v>171</v>
      </c>
      <c r="C86" s="82" t="s">
        <v>51</v>
      </c>
      <c r="D86" s="81"/>
      <c r="E86" s="28"/>
      <c r="F86" s="137">
        <f t="shared" si="18"/>
        <v>0</v>
      </c>
    </row>
    <row r="87" spans="1:6" s="13" customFormat="1" ht="12.75" customHeight="1">
      <c r="A87" s="75"/>
      <c r="B87" s="148" t="s">
        <v>28</v>
      </c>
      <c r="C87" s="82" t="s">
        <v>51</v>
      </c>
      <c r="D87" s="81"/>
      <c r="E87" s="28"/>
      <c r="F87" s="137">
        <f t="shared" si="18"/>
        <v>0</v>
      </c>
    </row>
    <row r="88" spans="1:6" s="13" customFormat="1" ht="12.75" customHeight="1">
      <c r="A88" s="75"/>
      <c r="B88" s="148" t="s">
        <v>204</v>
      </c>
      <c r="C88" s="82" t="s">
        <v>51</v>
      </c>
      <c r="D88" s="81"/>
      <c r="E88" s="28"/>
      <c r="F88" s="137">
        <f t="shared" si="18"/>
        <v>0</v>
      </c>
    </row>
    <row r="89" spans="1:6" s="13" customFormat="1" ht="12.75" customHeight="1">
      <c r="A89" s="75"/>
      <c r="B89" s="90"/>
      <c r="C89" s="81"/>
      <c r="D89" s="81"/>
      <c r="E89" s="28"/>
      <c r="F89" s="47"/>
    </row>
    <row r="90" spans="1:6" s="13" customFormat="1" ht="12.75" customHeight="1">
      <c r="A90" s="75"/>
      <c r="B90" s="95" t="s">
        <v>172</v>
      </c>
      <c r="C90" s="98" t="s">
        <v>48</v>
      </c>
      <c r="D90" s="81"/>
      <c r="E90" s="28"/>
      <c r="F90" s="137">
        <f t="shared" ref="F90:F108" si="19">D90*E90</f>
        <v>0</v>
      </c>
    </row>
    <row r="91" spans="1:6" s="13" customFormat="1" ht="12.75" customHeight="1">
      <c r="A91" s="75"/>
      <c r="B91" s="96" t="s">
        <v>9</v>
      </c>
      <c r="C91" s="147"/>
      <c r="D91" s="81"/>
      <c r="E91" s="28"/>
      <c r="F91" s="47">
        <f t="shared" si="19"/>
        <v>0</v>
      </c>
    </row>
    <row r="92" spans="1:6" s="13" customFormat="1" ht="12.75" customHeight="1">
      <c r="A92" s="75"/>
      <c r="B92" s="96" t="s">
        <v>24</v>
      </c>
      <c r="C92" s="96"/>
      <c r="D92" s="81"/>
      <c r="E92" s="28"/>
      <c r="F92" s="47">
        <f t="shared" si="19"/>
        <v>0</v>
      </c>
    </row>
    <row r="93" spans="1:6" s="13" customFormat="1" ht="12.75" customHeight="1">
      <c r="A93" s="75"/>
      <c r="B93" s="96" t="s">
        <v>167</v>
      </c>
      <c r="C93" s="96"/>
      <c r="D93" s="81"/>
      <c r="E93" s="28"/>
      <c r="F93" s="47">
        <f t="shared" si="19"/>
        <v>0</v>
      </c>
    </row>
    <row r="94" spans="1:6" s="13" customFormat="1" ht="12.75" customHeight="1">
      <c r="A94" s="75"/>
      <c r="B94" s="96" t="s">
        <v>168</v>
      </c>
      <c r="C94" s="96"/>
      <c r="D94" s="81"/>
      <c r="E94" s="28"/>
      <c r="F94" s="47">
        <f t="shared" si="19"/>
        <v>0</v>
      </c>
    </row>
    <row r="95" spans="1:6" s="13" customFormat="1" ht="12.75" customHeight="1">
      <c r="A95" s="75"/>
      <c r="B95" s="96" t="s">
        <v>169</v>
      </c>
      <c r="C95" s="96"/>
      <c r="D95" s="81"/>
      <c r="E95" s="28"/>
      <c r="F95" s="47">
        <f t="shared" si="19"/>
        <v>0</v>
      </c>
    </row>
    <row r="96" spans="1:6" s="13" customFormat="1" ht="12.75" customHeight="1">
      <c r="A96" s="75"/>
      <c r="B96" s="96" t="s">
        <v>170</v>
      </c>
      <c r="C96" s="96"/>
      <c r="D96" s="81"/>
      <c r="E96" s="28"/>
      <c r="F96" s="47">
        <f t="shared" si="19"/>
        <v>0</v>
      </c>
    </row>
    <row r="97" spans="1:6" s="13" customFormat="1" ht="12.75" customHeight="1">
      <c r="A97" s="75"/>
      <c r="B97" s="96" t="s">
        <v>27</v>
      </c>
      <c r="C97" s="96"/>
      <c r="D97" s="81"/>
      <c r="E97" s="28"/>
      <c r="F97" s="47">
        <f t="shared" si="19"/>
        <v>0</v>
      </c>
    </row>
    <row r="98" spans="1:6" s="13" customFormat="1" ht="12.75" customHeight="1">
      <c r="A98" s="75"/>
      <c r="B98" s="96" t="s">
        <v>173</v>
      </c>
      <c r="C98" s="81"/>
      <c r="D98" s="81"/>
      <c r="E98" s="28"/>
      <c r="F98" s="47">
        <f t="shared" si="19"/>
        <v>0</v>
      </c>
    </row>
    <row r="99" spans="1:6" s="13" customFormat="1" ht="12.75" customHeight="1">
      <c r="A99" s="75"/>
      <c r="B99" s="96"/>
      <c r="C99" s="81"/>
      <c r="D99" s="81"/>
      <c r="E99" s="28"/>
      <c r="F99" s="47">
        <f t="shared" si="19"/>
        <v>0</v>
      </c>
    </row>
    <row r="100" spans="1:6" s="13" customFormat="1" ht="12.75" customHeight="1">
      <c r="A100" s="75"/>
      <c r="B100" s="95" t="s">
        <v>174</v>
      </c>
      <c r="C100" s="98" t="s">
        <v>48</v>
      </c>
      <c r="D100" s="81"/>
      <c r="E100" s="28"/>
      <c r="F100" s="137">
        <f t="shared" si="19"/>
        <v>0</v>
      </c>
    </row>
    <row r="101" spans="1:6" s="13" customFormat="1" ht="12.75" customHeight="1">
      <c r="A101" s="75"/>
      <c r="B101" s="96" t="s">
        <v>9</v>
      </c>
      <c r="C101" s="147"/>
      <c r="D101" s="81"/>
      <c r="E101" s="28"/>
      <c r="F101" s="47">
        <f t="shared" si="19"/>
        <v>0</v>
      </c>
    </row>
    <row r="102" spans="1:6" s="13" customFormat="1" ht="12.75" customHeight="1">
      <c r="A102" s="75"/>
      <c r="B102" s="96" t="s">
        <v>24</v>
      </c>
      <c r="C102" s="96"/>
      <c r="D102" s="81"/>
      <c r="E102" s="28"/>
      <c r="F102" s="47">
        <f t="shared" si="19"/>
        <v>0</v>
      </c>
    </row>
    <row r="103" spans="1:6" s="13" customFormat="1" ht="12.75" customHeight="1">
      <c r="A103" s="75"/>
      <c r="B103" s="96" t="s">
        <v>167</v>
      </c>
      <c r="C103" s="96"/>
      <c r="D103" s="81"/>
      <c r="E103" s="28"/>
      <c r="F103" s="47">
        <f t="shared" si="19"/>
        <v>0</v>
      </c>
    </row>
    <row r="104" spans="1:6" s="13" customFormat="1" ht="12.75" customHeight="1">
      <c r="A104" s="75"/>
      <c r="B104" s="96" t="s">
        <v>168</v>
      </c>
      <c r="C104" s="96"/>
      <c r="D104" s="81"/>
      <c r="E104" s="28"/>
      <c r="F104" s="47">
        <f t="shared" si="19"/>
        <v>0</v>
      </c>
    </row>
    <row r="105" spans="1:6" s="13" customFormat="1" ht="12.75" customHeight="1">
      <c r="A105" s="75"/>
      <c r="B105" s="96" t="s">
        <v>169</v>
      </c>
      <c r="C105" s="96"/>
      <c r="D105" s="81"/>
      <c r="E105" s="28"/>
      <c r="F105" s="47">
        <f t="shared" si="19"/>
        <v>0</v>
      </c>
    </row>
    <row r="106" spans="1:6" s="13" customFormat="1" ht="12.75" customHeight="1">
      <c r="A106" s="75"/>
      <c r="B106" s="96" t="s">
        <v>170</v>
      </c>
      <c r="C106" s="96"/>
      <c r="D106" s="81"/>
      <c r="E106" s="28"/>
      <c r="F106" s="47">
        <f t="shared" si="19"/>
        <v>0</v>
      </c>
    </row>
    <row r="107" spans="1:6" s="13" customFormat="1" ht="12.75" customHeight="1">
      <c r="A107" s="75"/>
      <c r="B107" s="96" t="s">
        <v>27</v>
      </c>
      <c r="C107" s="96"/>
      <c r="D107" s="81"/>
      <c r="E107" s="28"/>
      <c r="F107" s="47">
        <f t="shared" si="19"/>
        <v>0</v>
      </c>
    </row>
    <row r="108" spans="1:6" s="13" customFormat="1" ht="12.75" customHeight="1">
      <c r="A108" s="75"/>
      <c r="B108" s="96" t="s">
        <v>173</v>
      </c>
      <c r="C108" s="81"/>
      <c r="D108" s="81"/>
      <c r="E108" s="28"/>
      <c r="F108" s="47">
        <f t="shared" si="19"/>
        <v>0</v>
      </c>
    </row>
    <row r="109" spans="1:6" s="13" customFormat="1" ht="12.75" customHeight="1">
      <c r="A109" s="75"/>
      <c r="B109" s="90"/>
      <c r="C109" s="81"/>
      <c r="D109" s="81"/>
      <c r="E109" s="28"/>
      <c r="F109" s="47"/>
    </row>
    <row r="110" spans="1:6" s="13" customFormat="1" ht="12.75" customHeight="1">
      <c r="A110" s="75"/>
      <c r="B110" s="138" t="s">
        <v>175</v>
      </c>
      <c r="C110" s="98"/>
      <c r="D110" s="81"/>
      <c r="E110" s="28"/>
      <c r="F110" s="47">
        <f t="shared" ref="F110:F119" si="20">D110*E110</f>
        <v>0</v>
      </c>
    </row>
    <row r="111" spans="1:6" s="13" customFormat="1" ht="12.75" customHeight="1">
      <c r="A111" s="75"/>
      <c r="B111" s="99" t="s">
        <v>176</v>
      </c>
      <c r="C111" s="98" t="s">
        <v>48</v>
      </c>
      <c r="D111" s="81"/>
      <c r="E111" s="28"/>
      <c r="F111" s="137">
        <f t="shared" si="20"/>
        <v>0</v>
      </c>
    </row>
    <row r="112" spans="1:6" s="13" customFormat="1" ht="12.75" customHeight="1">
      <c r="A112" s="75"/>
      <c r="B112" s="96" t="s">
        <v>177</v>
      </c>
      <c r="C112" s="98" t="s">
        <v>7</v>
      </c>
      <c r="D112" s="81"/>
      <c r="E112" s="28"/>
      <c r="F112" s="137">
        <f t="shared" si="20"/>
        <v>0</v>
      </c>
    </row>
    <row r="113" spans="1:6" s="13" customFormat="1" ht="12.75" customHeight="1">
      <c r="A113" s="75"/>
      <c r="B113" s="96"/>
      <c r="C113" s="96"/>
      <c r="D113" s="81"/>
      <c r="E113" s="28"/>
      <c r="F113" s="137">
        <f t="shared" si="20"/>
        <v>0</v>
      </c>
    </row>
    <row r="114" spans="1:6" s="13" customFormat="1" ht="12.75" customHeight="1">
      <c r="A114" s="75"/>
      <c r="B114" s="95" t="s">
        <v>39</v>
      </c>
      <c r="C114" s="98" t="s">
        <v>8</v>
      </c>
      <c r="D114" s="81"/>
      <c r="E114" s="28"/>
      <c r="F114" s="137">
        <f t="shared" si="20"/>
        <v>0</v>
      </c>
    </row>
    <row r="115" spans="1:6" s="13" customFormat="1" ht="12.75" customHeight="1">
      <c r="A115" s="75"/>
      <c r="B115" s="96"/>
      <c r="C115" s="96"/>
      <c r="D115" s="81"/>
      <c r="E115" s="28"/>
      <c r="F115" s="137">
        <f t="shared" si="20"/>
        <v>0</v>
      </c>
    </row>
    <row r="116" spans="1:6" s="13" customFormat="1" ht="12.75" customHeight="1">
      <c r="A116" s="75"/>
      <c r="B116" s="138" t="s">
        <v>40</v>
      </c>
      <c r="C116" s="98"/>
      <c r="D116" s="81"/>
      <c r="E116" s="28"/>
      <c r="F116" s="137">
        <f t="shared" si="20"/>
        <v>0</v>
      </c>
    </row>
    <row r="117" spans="1:6" s="13" customFormat="1" ht="12.75" customHeight="1">
      <c r="A117" s="75"/>
      <c r="B117" s="149" t="s">
        <v>178</v>
      </c>
      <c r="C117" s="98" t="s">
        <v>48</v>
      </c>
      <c r="D117" s="81"/>
      <c r="E117" s="28"/>
      <c r="F117" s="137">
        <f t="shared" si="20"/>
        <v>0</v>
      </c>
    </row>
    <row r="118" spans="1:6" s="13" customFormat="1" ht="12.75" customHeight="1">
      <c r="A118" s="75"/>
      <c r="B118" s="149" t="s">
        <v>179</v>
      </c>
      <c r="C118" s="98" t="s">
        <v>8</v>
      </c>
      <c r="D118" s="81"/>
      <c r="E118" s="28"/>
      <c r="F118" s="137">
        <f t="shared" si="20"/>
        <v>0</v>
      </c>
    </row>
    <row r="119" spans="1:6" s="13" customFormat="1" ht="12.75" customHeight="1">
      <c r="A119" s="75"/>
      <c r="B119" s="149" t="s">
        <v>180</v>
      </c>
      <c r="C119" s="98" t="s">
        <v>8</v>
      </c>
      <c r="D119" s="81"/>
      <c r="E119" s="28"/>
      <c r="F119" s="137">
        <f t="shared" si="20"/>
        <v>0</v>
      </c>
    </row>
    <row r="120" spans="1:6" s="13" customFormat="1" ht="12.75" customHeight="1">
      <c r="A120" s="75"/>
      <c r="B120" s="149"/>
      <c r="C120" s="98"/>
      <c r="D120" s="81"/>
      <c r="E120" s="28"/>
      <c r="F120" s="137"/>
    </row>
    <row r="121" spans="1:6" s="13" customFormat="1" ht="12.75" customHeight="1">
      <c r="A121" s="187" t="str">
        <f>"Sous-total HT "&amp;A73</f>
        <v>Sous-total HT 4.3</v>
      </c>
      <c r="B121" s="188"/>
      <c r="C121" s="188"/>
      <c r="D121" s="188"/>
      <c r="E121" s="188"/>
      <c r="F121" s="49">
        <f>SUM(F74:F120)</f>
        <v>0</v>
      </c>
    </row>
    <row r="122" spans="1:6" s="13" customFormat="1" ht="12.75" customHeight="1">
      <c r="A122" s="88"/>
      <c r="B122" s="38"/>
      <c r="C122" s="39"/>
      <c r="D122" s="39"/>
      <c r="E122" s="30"/>
      <c r="F122" s="50"/>
    </row>
    <row r="123" spans="1:6" s="13" customFormat="1">
      <c r="A123" s="144" t="s">
        <v>44</v>
      </c>
      <c r="B123" s="100" t="s">
        <v>182</v>
      </c>
      <c r="C123" s="23"/>
      <c r="D123" s="23"/>
      <c r="E123" s="24"/>
      <c r="F123" s="53"/>
    </row>
    <row r="124" spans="1:6" s="13" customFormat="1" ht="24">
      <c r="A124" s="145"/>
      <c r="B124" s="89" t="s">
        <v>54</v>
      </c>
      <c r="C124" s="81"/>
      <c r="D124" s="81"/>
      <c r="E124" s="28"/>
      <c r="F124" s="101"/>
    </row>
    <row r="125" spans="1:6" s="13" customFormat="1" ht="12.75" customHeight="1">
      <c r="A125" s="75"/>
      <c r="B125" s="90"/>
      <c r="C125" s="81"/>
      <c r="D125" s="81"/>
      <c r="E125" s="28"/>
      <c r="F125" s="47"/>
    </row>
    <row r="126" spans="1:6" s="13" customFormat="1" ht="12.75" customHeight="1">
      <c r="A126" s="145"/>
      <c r="B126" s="95" t="s">
        <v>183</v>
      </c>
      <c r="C126" s="81"/>
      <c r="D126" s="81"/>
      <c r="E126" s="28"/>
      <c r="F126" s="51"/>
    </row>
    <row r="127" spans="1:6" s="13" customFormat="1" ht="12.75" customHeight="1">
      <c r="A127" s="145"/>
      <c r="B127" s="80" t="s">
        <v>184</v>
      </c>
      <c r="C127" s="81" t="s">
        <v>7</v>
      </c>
      <c r="D127" s="82"/>
      <c r="E127" s="15"/>
      <c r="F127" s="84">
        <f>D127*E127</f>
        <v>0</v>
      </c>
    </row>
    <row r="128" spans="1:6" s="13" customFormat="1" ht="12.75" customHeight="1">
      <c r="A128" s="145"/>
      <c r="B128" s="80" t="s">
        <v>185</v>
      </c>
      <c r="C128" s="81" t="s">
        <v>7</v>
      </c>
      <c r="D128" s="81"/>
      <c r="E128" s="15"/>
      <c r="F128" s="137">
        <f t="shared" ref="F128:F150" si="21">D128*E128</f>
        <v>0</v>
      </c>
    </row>
    <row r="129" spans="1:6" s="13" customFormat="1" ht="12.75" customHeight="1">
      <c r="A129" s="145"/>
      <c r="B129" s="80" t="s">
        <v>186</v>
      </c>
      <c r="C129" s="81" t="s">
        <v>7</v>
      </c>
      <c r="D129" s="81"/>
      <c r="E129" s="15"/>
      <c r="F129" s="137">
        <f t="shared" si="21"/>
        <v>0</v>
      </c>
    </row>
    <row r="130" spans="1:6" s="13" customFormat="1" ht="12.75" customHeight="1">
      <c r="A130" s="145"/>
      <c r="B130" s="80" t="s">
        <v>187</v>
      </c>
      <c r="C130" s="81" t="s">
        <v>7</v>
      </c>
      <c r="D130" s="81"/>
      <c r="E130" s="15"/>
      <c r="F130" s="137">
        <f t="shared" si="21"/>
        <v>0</v>
      </c>
    </row>
    <row r="131" spans="1:6" s="13" customFormat="1" ht="12.75" customHeight="1">
      <c r="A131" s="145"/>
      <c r="B131" s="80" t="s">
        <v>188</v>
      </c>
      <c r="C131" s="81" t="s">
        <v>7</v>
      </c>
      <c r="D131" s="81"/>
      <c r="E131" s="15"/>
      <c r="F131" s="137">
        <f t="shared" si="21"/>
        <v>0</v>
      </c>
    </row>
    <row r="132" spans="1:6" s="13" customFormat="1" ht="12.75" customHeight="1">
      <c r="A132" s="145"/>
      <c r="B132" s="80" t="s">
        <v>189</v>
      </c>
      <c r="C132" s="81" t="s">
        <v>7</v>
      </c>
      <c r="D132" s="81"/>
      <c r="E132" s="15"/>
      <c r="F132" s="137">
        <f t="shared" si="21"/>
        <v>0</v>
      </c>
    </row>
    <row r="133" spans="1:6" s="13" customFormat="1" ht="12.75" customHeight="1">
      <c r="A133" s="145"/>
      <c r="B133" s="80" t="s">
        <v>190</v>
      </c>
      <c r="C133" s="81" t="s">
        <v>7</v>
      </c>
      <c r="D133" s="81"/>
      <c r="E133" s="28"/>
      <c r="F133" s="137">
        <f t="shared" si="21"/>
        <v>0</v>
      </c>
    </row>
    <row r="134" spans="1:6" s="13" customFormat="1" ht="12.75" customHeight="1">
      <c r="A134" s="145"/>
      <c r="B134" s="80" t="s">
        <v>191</v>
      </c>
      <c r="C134" s="81" t="s">
        <v>7</v>
      </c>
      <c r="D134" s="81"/>
      <c r="E134" s="28"/>
      <c r="F134" s="137">
        <f t="shared" si="21"/>
        <v>0</v>
      </c>
    </row>
    <row r="135" spans="1:6" s="13" customFormat="1" ht="12.75" customHeight="1">
      <c r="A135" s="145"/>
      <c r="B135" s="80"/>
      <c r="C135" s="81"/>
      <c r="D135" s="81"/>
      <c r="E135" s="28"/>
      <c r="F135" s="47">
        <f t="shared" si="21"/>
        <v>0</v>
      </c>
    </row>
    <row r="136" spans="1:6" s="13" customFormat="1" ht="12.75" customHeight="1">
      <c r="A136" s="145"/>
      <c r="B136" s="80" t="s">
        <v>192</v>
      </c>
      <c r="C136" s="81" t="s">
        <v>48</v>
      </c>
      <c r="D136" s="81"/>
      <c r="E136" s="28"/>
      <c r="F136" s="137">
        <f t="shared" si="21"/>
        <v>0</v>
      </c>
    </row>
    <row r="137" spans="1:6" s="13" customFormat="1" ht="12.75" customHeight="1">
      <c r="A137" s="145"/>
      <c r="B137" s="80" t="s">
        <v>193</v>
      </c>
      <c r="C137" s="81" t="s">
        <v>7</v>
      </c>
      <c r="D137" s="81"/>
      <c r="E137" s="28"/>
      <c r="F137" s="137">
        <f t="shared" si="21"/>
        <v>0</v>
      </c>
    </row>
    <row r="138" spans="1:6" s="13" customFormat="1" ht="12.75" customHeight="1">
      <c r="A138" s="145"/>
      <c r="B138" s="80" t="s">
        <v>194</v>
      </c>
      <c r="C138" s="81" t="s">
        <v>7</v>
      </c>
      <c r="D138" s="81"/>
      <c r="E138" s="28"/>
      <c r="F138" s="137">
        <f t="shared" si="21"/>
        <v>0</v>
      </c>
    </row>
    <row r="139" spans="1:6" s="13" customFormat="1" ht="12.75" customHeight="1">
      <c r="A139" s="145"/>
      <c r="B139" s="80" t="s">
        <v>195</v>
      </c>
      <c r="C139" s="81" t="s">
        <v>7</v>
      </c>
      <c r="D139" s="81"/>
      <c r="E139" s="28"/>
      <c r="F139" s="137">
        <f t="shared" si="21"/>
        <v>0</v>
      </c>
    </row>
    <row r="140" spans="1:6" s="13" customFormat="1" ht="12.75" customHeight="1">
      <c r="A140" s="145"/>
      <c r="B140" s="99" t="s">
        <v>196</v>
      </c>
      <c r="C140" s="81" t="s">
        <v>197</v>
      </c>
      <c r="D140" s="81"/>
      <c r="E140" s="28"/>
      <c r="F140" s="137">
        <f t="shared" si="21"/>
        <v>0</v>
      </c>
    </row>
    <row r="141" spans="1:6" s="13" customFormat="1" ht="12.75" customHeight="1">
      <c r="A141" s="145"/>
      <c r="B141" s="99"/>
      <c r="C141" s="81"/>
      <c r="D141" s="81"/>
      <c r="E141" s="28"/>
      <c r="F141" s="137">
        <f t="shared" si="21"/>
        <v>0</v>
      </c>
    </row>
    <row r="142" spans="1:6" s="13" customFormat="1" ht="12.75" customHeight="1">
      <c r="A142" s="145"/>
      <c r="B142" s="95" t="s">
        <v>198</v>
      </c>
      <c r="C142" s="81"/>
      <c r="D142" s="81"/>
      <c r="E142" s="28"/>
      <c r="F142" s="137">
        <f t="shared" si="21"/>
        <v>0</v>
      </c>
    </row>
    <row r="143" spans="1:6" s="13" customFormat="1" ht="12.75" customHeight="1">
      <c r="A143" s="145"/>
      <c r="B143" s="80" t="s">
        <v>199</v>
      </c>
      <c r="C143" s="81" t="s">
        <v>7</v>
      </c>
      <c r="D143" s="81"/>
      <c r="E143" s="28"/>
      <c r="F143" s="137">
        <f t="shared" si="21"/>
        <v>0</v>
      </c>
    </row>
    <row r="144" spans="1:6" s="13" customFormat="1" ht="12.75" customHeight="1">
      <c r="A144" s="145"/>
      <c r="B144" s="80" t="s">
        <v>200</v>
      </c>
      <c r="C144" s="81"/>
      <c r="D144" s="81"/>
      <c r="E144" s="28"/>
      <c r="F144" s="137">
        <f t="shared" si="21"/>
        <v>0</v>
      </c>
    </row>
    <row r="145" spans="1:6" s="13" customFormat="1" ht="12.75" customHeight="1">
      <c r="A145" s="145"/>
      <c r="B145" s="80" t="s">
        <v>134</v>
      </c>
      <c r="C145" s="81" t="s">
        <v>7</v>
      </c>
      <c r="D145" s="81"/>
      <c r="E145" s="28"/>
      <c r="F145" s="137">
        <f t="shared" si="21"/>
        <v>0</v>
      </c>
    </row>
    <row r="146" spans="1:6" s="13" customFormat="1" ht="12.75" customHeight="1">
      <c r="A146" s="145"/>
      <c r="B146" s="80" t="s">
        <v>134</v>
      </c>
      <c r="C146" s="81" t="s">
        <v>7</v>
      </c>
      <c r="D146" s="81"/>
      <c r="E146" s="28"/>
      <c r="F146" s="137">
        <f t="shared" si="21"/>
        <v>0</v>
      </c>
    </row>
    <row r="147" spans="1:6" s="13" customFormat="1" ht="12.75" customHeight="1">
      <c r="A147" s="145"/>
      <c r="B147" s="80" t="s">
        <v>201</v>
      </c>
      <c r="C147" s="81" t="s">
        <v>48</v>
      </c>
      <c r="D147" s="81"/>
      <c r="E147" s="28"/>
      <c r="F147" s="137">
        <f t="shared" si="21"/>
        <v>0</v>
      </c>
    </row>
    <row r="148" spans="1:6" s="13" customFormat="1" ht="12.75" customHeight="1">
      <c r="A148" s="145"/>
      <c r="B148" s="80" t="s">
        <v>202</v>
      </c>
      <c r="C148" s="81" t="s">
        <v>48</v>
      </c>
      <c r="D148" s="81"/>
      <c r="E148" s="28"/>
      <c r="F148" s="137">
        <f t="shared" si="21"/>
        <v>0</v>
      </c>
    </row>
    <row r="149" spans="1:6" s="13" customFormat="1" ht="12.75" customHeight="1">
      <c r="A149" s="145"/>
      <c r="B149" s="80" t="s">
        <v>203</v>
      </c>
      <c r="C149" s="81" t="s">
        <v>48</v>
      </c>
      <c r="D149" s="81"/>
      <c r="E149" s="28"/>
      <c r="F149" s="137">
        <f t="shared" si="21"/>
        <v>0</v>
      </c>
    </row>
    <row r="150" spans="1:6" s="13" customFormat="1" ht="12.75" customHeight="1">
      <c r="A150" s="145"/>
      <c r="B150" s="99" t="s">
        <v>206</v>
      </c>
      <c r="C150" s="98" t="s">
        <v>8</v>
      </c>
      <c r="D150" s="81"/>
      <c r="E150" s="28"/>
      <c r="F150" s="137">
        <f t="shared" si="21"/>
        <v>0</v>
      </c>
    </row>
    <row r="151" spans="1:6" s="13" customFormat="1" ht="12.75" customHeight="1">
      <c r="A151" s="145"/>
      <c r="B151" s="99"/>
      <c r="C151" s="98"/>
      <c r="D151" s="81"/>
      <c r="E151" s="28"/>
      <c r="F151" s="137">
        <f>D151*E151</f>
        <v>0</v>
      </c>
    </row>
    <row r="152" spans="1:6" s="13" customFormat="1" ht="12.75" customHeight="1">
      <c r="A152" s="145"/>
      <c r="B152" s="99" t="s">
        <v>95</v>
      </c>
      <c r="C152" s="98" t="s">
        <v>8</v>
      </c>
      <c r="D152" s="81"/>
      <c r="E152" s="28"/>
      <c r="F152" s="137">
        <f>D152*E152</f>
        <v>0</v>
      </c>
    </row>
    <row r="153" spans="1:6" s="13" customFormat="1" ht="12.75" customHeight="1">
      <c r="A153" s="145"/>
      <c r="B153" s="99"/>
      <c r="C153" s="98"/>
      <c r="D153" s="102"/>
      <c r="E153" s="103"/>
      <c r="F153" s="104"/>
    </row>
    <row r="154" spans="1:6" s="13" customFormat="1" ht="12.75" customHeight="1">
      <c r="A154" s="187" t="str">
        <f>"Sous-total HT "&amp;A123</f>
        <v>Sous-total HT 4.4</v>
      </c>
      <c r="B154" s="188"/>
      <c r="C154" s="188"/>
      <c r="D154" s="188"/>
      <c r="E154" s="188"/>
      <c r="F154" s="49">
        <f>SUM(F125:F152)</f>
        <v>0</v>
      </c>
    </row>
    <row r="155" spans="1:6" s="13" customFormat="1" ht="12.75" customHeight="1">
      <c r="A155" s="75"/>
      <c r="B155" s="90"/>
      <c r="C155" s="81"/>
      <c r="D155" s="81"/>
      <c r="E155" s="28"/>
      <c r="F155" s="47"/>
    </row>
    <row r="156" spans="1:6" s="13" customFormat="1" ht="12.75" customHeight="1">
      <c r="A156" s="78" t="s">
        <v>45</v>
      </c>
      <c r="B156" s="92" t="s">
        <v>207</v>
      </c>
      <c r="C156" s="5"/>
      <c r="D156" s="5"/>
      <c r="E156" s="24"/>
      <c r="F156" s="46"/>
    </row>
    <row r="157" spans="1:6" s="13" customFormat="1" ht="24">
      <c r="A157" s="93"/>
      <c r="B157" s="89" t="s">
        <v>54</v>
      </c>
      <c r="C157" s="131"/>
      <c r="D157" s="82"/>
      <c r="E157" s="83"/>
      <c r="F157" s="132"/>
    </row>
    <row r="158" spans="1:6" s="13" customFormat="1" ht="12.75" customHeight="1">
      <c r="A158" s="75"/>
      <c r="B158" s="90"/>
      <c r="C158" s="81"/>
      <c r="D158" s="81"/>
      <c r="E158" s="28"/>
      <c r="F158" s="47"/>
    </row>
    <row r="159" spans="1:6" s="13" customFormat="1" ht="12.75" customHeight="1">
      <c r="A159" s="75"/>
      <c r="B159" s="158" t="s">
        <v>210</v>
      </c>
      <c r="C159" s="155"/>
      <c r="D159" s="156"/>
      <c r="E159" s="157"/>
      <c r="F159" s="179"/>
    </row>
    <row r="160" spans="1:6" s="13" customFormat="1" ht="12.75" customHeight="1">
      <c r="A160" s="75"/>
      <c r="B160" s="154" t="s">
        <v>208</v>
      </c>
      <c r="C160" s="155"/>
      <c r="D160" s="156"/>
      <c r="E160" s="157"/>
      <c r="F160" s="179"/>
    </row>
    <row r="161" spans="1:6" s="13" customFormat="1" ht="12.75" customHeight="1">
      <c r="A161" s="75"/>
      <c r="B161" s="154" t="s">
        <v>209</v>
      </c>
      <c r="C161" s="155" t="s">
        <v>7</v>
      </c>
      <c r="D161" s="81"/>
      <c r="E161" s="28"/>
      <c r="F161" s="137">
        <f t="shared" ref="F161" si="22">D161*E161</f>
        <v>0</v>
      </c>
    </row>
    <row r="162" spans="1:6" s="13" customFormat="1" ht="12.75" customHeight="1">
      <c r="A162" s="75"/>
      <c r="B162" s="154" t="s">
        <v>209</v>
      </c>
      <c r="C162" s="155" t="s">
        <v>7</v>
      </c>
      <c r="D162" s="156"/>
      <c r="E162" s="157"/>
      <c r="F162" s="179">
        <v>0</v>
      </c>
    </row>
    <row r="163" spans="1:6" s="13" customFormat="1" ht="12.75" customHeight="1">
      <c r="A163" s="75"/>
      <c r="B163" s="154" t="s">
        <v>209</v>
      </c>
      <c r="C163" s="155" t="s">
        <v>7</v>
      </c>
      <c r="D163" s="156"/>
      <c r="E163" s="157"/>
      <c r="F163" s="179">
        <v>0</v>
      </c>
    </row>
    <row r="164" spans="1:6" s="13" customFormat="1" ht="12.75" customHeight="1">
      <c r="A164" s="75"/>
      <c r="B164" s="154" t="s">
        <v>211</v>
      </c>
      <c r="C164" s="155" t="s">
        <v>23</v>
      </c>
      <c r="D164" s="156"/>
      <c r="E164" s="151"/>
      <c r="F164" s="137">
        <f t="shared" ref="F164" si="23">D164*E164</f>
        <v>0</v>
      </c>
    </row>
    <row r="165" spans="1:6" s="13" customFormat="1" ht="12.75" customHeight="1">
      <c r="A165" s="75"/>
      <c r="B165" s="90"/>
      <c r="C165" s="81"/>
      <c r="D165" s="81"/>
      <c r="E165" s="28"/>
      <c r="F165" s="47"/>
    </row>
    <row r="166" spans="1:6" s="13" customFormat="1" ht="12.75" customHeight="1">
      <c r="A166" s="75"/>
      <c r="B166" s="154" t="s">
        <v>212</v>
      </c>
      <c r="C166" s="98" t="s">
        <v>48</v>
      </c>
      <c r="D166" s="156"/>
      <c r="E166" s="151"/>
      <c r="F166" s="137">
        <f t="shared" ref="F166" si="24">D166*E166</f>
        <v>0</v>
      </c>
    </row>
    <row r="167" spans="1:6" s="13" customFormat="1" ht="12.75" customHeight="1">
      <c r="A167" s="75"/>
      <c r="B167" s="154" t="s">
        <v>97</v>
      </c>
      <c r="C167" s="98" t="s">
        <v>48</v>
      </c>
      <c r="D167" s="156"/>
      <c r="E167" s="151"/>
      <c r="F167" s="137">
        <f t="shared" ref="F167:F179" si="25">D167*E167</f>
        <v>0</v>
      </c>
    </row>
    <row r="168" spans="1:6" s="13" customFormat="1" ht="12.75" customHeight="1">
      <c r="A168" s="75"/>
      <c r="B168" s="154" t="s">
        <v>213</v>
      </c>
      <c r="C168" s="98" t="s">
        <v>48</v>
      </c>
      <c r="D168" s="156"/>
      <c r="E168" s="151"/>
      <c r="F168" s="137">
        <f t="shared" si="25"/>
        <v>0</v>
      </c>
    </row>
    <row r="169" spans="1:6" s="13" customFormat="1" ht="12.75" customHeight="1">
      <c r="A169" s="75"/>
      <c r="B169" s="154" t="s">
        <v>214</v>
      </c>
      <c r="C169" s="98" t="s">
        <v>48</v>
      </c>
      <c r="D169" s="156"/>
      <c r="E169" s="151"/>
      <c r="F169" s="137">
        <f t="shared" si="25"/>
        <v>0</v>
      </c>
    </row>
    <row r="170" spans="1:6" s="13" customFormat="1" ht="12.75" customHeight="1">
      <c r="A170" s="75"/>
      <c r="B170" s="154" t="s">
        <v>215</v>
      </c>
      <c r="C170" s="98" t="s">
        <v>48</v>
      </c>
      <c r="D170" s="156"/>
      <c r="E170" s="151"/>
      <c r="F170" s="137">
        <f t="shared" si="25"/>
        <v>0</v>
      </c>
    </row>
    <row r="171" spans="1:6" s="13" customFormat="1" ht="12.75" customHeight="1">
      <c r="A171" s="75"/>
      <c r="B171" s="154" t="s">
        <v>216</v>
      </c>
      <c r="C171" s="98" t="s">
        <v>48</v>
      </c>
      <c r="D171" s="156"/>
      <c r="E171" s="151"/>
      <c r="F171" s="137">
        <f t="shared" si="25"/>
        <v>0</v>
      </c>
    </row>
    <row r="172" spans="1:6" s="13" customFormat="1" ht="12.75" customHeight="1">
      <c r="A172" s="75"/>
      <c r="B172" s="154" t="s">
        <v>137</v>
      </c>
      <c r="C172" s="98" t="s">
        <v>48</v>
      </c>
      <c r="D172" s="156"/>
      <c r="E172" s="151"/>
      <c r="F172" s="137">
        <f t="shared" si="25"/>
        <v>0</v>
      </c>
    </row>
    <row r="173" spans="1:6" s="13" customFormat="1" ht="12.75" customHeight="1">
      <c r="A173" s="75"/>
      <c r="B173" s="154" t="s">
        <v>225</v>
      </c>
      <c r="C173" s="98" t="s">
        <v>48</v>
      </c>
      <c r="D173" s="156"/>
      <c r="E173" s="151"/>
      <c r="F173" s="137">
        <f t="shared" si="25"/>
        <v>0</v>
      </c>
    </row>
    <row r="174" spans="1:6" s="13" customFormat="1" ht="12.75" customHeight="1">
      <c r="A174" s="75"/>
      <c r="B174" s="154" t="s">
        <v>217</v>
      </c>
      <c r="C174" s="98" t="s">
        <v>48</v>
      </c>
      <c r="D174" s="156"/>
      <c r="E174" s="151"/>
      <c r="F174" s="137">
        <f t="shared" si="25"/>
        <v>0</v>
      </c>
    </row>
    <row r="175" spans="1:6" s="13" customFormat="1" ht="12.75" customHeight="1">
      <c r="A175" s="75"/>
      <c r="B175" s="154" t="s">
        <v>218</v>
      </c>
      <c r="C175" s="98" t="s">
        <v>48</v>
      </c>
      <c r="D175" s="156"/>
      <c r="E175" s="151"/>
      <c r="F175" s="137">
        <f t="shared" si="25"/>
        <v>0</v>
      </c>
    </row>
    <row r="176" spans="1:6" s="13" customFormat="1" ht="12.75" customHeight="1">
      <c r="A176" s="75"/>
      <c r="B176" s="154" t="s">
        <v>219</v>
      </c>
      <c r="C176" s="98" t="s">
        <v>48</v>
      </c>
      <c r="D176" s="156"/>
      <c r="E176" s="151"/>
      <c r="F176" s="137">
        <f t="shared" si="25"/>
        <v>0</v>
      </c>
    </row>
    <row r="177" spans="1:6" s="13" customFormat="1" ht="12.75" customHeight="1">
      <c r="A177" s="75"/>
      <c r="B177" s="154" t="s">
        <v>220</v>
      </c>
      <c r="C177" s="98" t="s">
        <v>48</v>
      </c>
      <c r="D177" s="156"/>
      <c r="E177" s="151"/>
      <c r="F177" s="137">
        <f t="shared" si="25"/>
        <v>0</v>
      </c>
    </row>
    <row r="178" spans="1:6" s="13" customFormat="1" ht="12.75" customHeight="1">
      <c r="A178" s="75"/>
      <c r="B178" s="154" t="s">
        <v>221</v>
      </c>
      <c r="C178" s="98" t="s">
        <v>48</v>
      </c>
      <c r="D178" s="156"/>
      <c r="E178" s="151"/>
      <c r="F178" s="137">
        <f t="shared" si="25"/>
        <v>0</v>
      </c>
    </row>
    <row r="179" spans="1:6" s="13" customFormat="1" ht="12.75" customHeight="1">
      <c r="A179" s="75"/>
      <c r="B179" s="90"/>
      <c r="C179" s="81"/>
      <c r="D179" s="156"/>
      <c r="E179" s="151"/>
      <c r="F179" s="137">
        <f t="shared" si="25"/>
        <v>0</v>
      </c>
    </row>
    <row r="180" spans="1:6" s="13" customFormat="1" ht="12.75" customHeight="1">
      <c r="A180" s="75"/>
      <c r="B180" s="158" t="s">
        <v>222</v>
      </c>
      <c r="C180" s="155"/>
      <c r="D180" s="156"/>
      <c r="E180" s="163"/>
      <c r="F180" s="47"/>
    </row>
    <row r="181" spans="1:6" s="13" customFormat="1" ht="12.75" customHeight="1">
      <c r="A181" s="75"/>
      <c r="B181" s="154" t="s">
        <v>226</v>
      </c>
      <c r="C181" s="98" t="s">
        <v>48</v>
      </c>
      <c r="D181" s="156"/>
      <c r="E181" s="151"/>
      <c r="F181" s="137">
        <f t="shared" ref="F181" si="26">D181*E181</f>
        <v>0</v>
      </c>
    </row>
    <row r="182" spans="1:6" s="13" customFormat="1" ht="12.75" customHeight="1">
      <c r="A182" s="75"/>
      <c r="B182" s="154" t="s">
        <v>223</v>
      </c>
      <c r="C182" s="98" t="s">
        <v>48</v>
      </c>
      <c r="D182" s="156"/>
      <c r="E182" s="151"/>
      <c r="F182" s="137">
        <f t="shared" ref="F182:F183" si="27">D182*E182</f>
        <v>0</v>
      </c>
    </row>
    <row r="183" spans="1:6" s="13" customFormat="1" ht="12.75" customHeight="1">
      <c r="A183" s="75"/>
      <c r="B183" s="154" t="s">
        <v>135</v>
      </c>
      <c r="C183" s="98"/>
      <c r="D183" s="156"/>
      <c r="E183" s="151"/>
      <c r="F183" s="137">
        <f t="shared" si="27"/>
        <v>0</v>
      </c>
    </row>
    <row r="184" spans="1:6" s="13" customFormat="1" ht="12.75" customHeight="1">
      <c r="A184" s="75"/>
      <c r="B184" s="154" t="s">
        <v>209</v>
      </c>
      <c r="C184" s="98" t="s">
        <v>48</v>
      </c>
      <c r="D184" s="156"/>
      <c r="E184" s="151"/>
      <c r="F184" s="137">
        <f t="shared" ref="F184:F186" si="28">D184*E184</f>
        <v>0</v>
      </c>
    </row>
    <row r="185" spans="1:6" s="13" customFormat="1" ht="12.75" customHeight="1">
      <c r="A185" s="75"/>
      <c r="B185" s="154" t="s">
        <v>209</v>
      </c>
      <c r="C185" s="98" t="s">
        <v>48</v>
      </c>
      <c r="D185" s="156"/>
      <c r="E185" s="151"/>
      <c r="F185" s="137">
        <f t="shared" si="28"/>
        <v>0</v>
      </c>
    </row>
    <row r="186" spans="1:6" s="13" customFormat="1" ht="12.75" customHeight="1">
      <c r="A186" s="75"/>
      <c r="B186" s="154" t="s">
        <v>209</v>
      </c>
      <c r="C186" s="98" t="s">
        <v>48</v>
      </c>
      <c r="D186" s="156"/>
      <c r="E186" s="151"/>
      <c r="F186" s="137">
        <f t="shared" si="28"/>
        <v>0</v>
      </c>
    </row>
    <row r="187" spans="1:6" s="13" customFormat="1" ht="12.75" customHeight="1">
      <c r="A187" s="75"/>
      <c r="B187" s="154" t="s">
        <v>224</v>
      </c>
      <c r="C187" s="155"/>
      <c r="D187" s="156"/>
      <c r="E187" s="163"/>
      <c r="F187" s="47"/>
    </row>
    <row r="188" spans="1:6" s="13" customFormat="1" ht="12.75" customHeight="1">
      <c r="A188" s="75"/>
      <c r="B188" s="154" t="s">
        <v>209</v>
      </c>
      <c r="C188" s="98" t="s">
        <v>48</v>
      </c>
      <c r="D188" s="156"/>
      <c r="E188" s="151"/>
      <c r="F188" s="137">
        <f t="shared" ref="F188:F190" si="29">D188*E188</f>
        <v>0</v>
      </c>
    </row>
    <row r="189" spans="1:6" s="13" customFormat="1" ht="12.75" customHeight="1">
      <c r="A189" s="75"/>
      <c r="B189" s="154" t="s">
        <v>209</v>
      </c>
      <c r="C189" s="98" t="s">
        <v>48</v>
      </c>
      <c r="D189" s="156"/>
      <c r="E189" s="151"/>
      <c r="F189" s="137">
        <f t="shared" si="29"/>
        <v>0</v>
      </c>
    </row>
    <row r="190" spans="1:6" s="13" customFormat="1" ht="12.75" customHeight="1">
      <c r="A190" s="75"/>
      <c r="B190" s="154" t="s">
        <v>209</v>
      </c>
      <c r="C190" s="98" t="s">
        <v>48</v>
      </c>
      <c r="D190" s="156"/>
      <c r="E190" s="151"/>
      <c r="F190" s="137">
        <f t="shared" si="29"/>
        <v>0</v>
      </c>
    </row>
    <row r="191" spans="1:6" s="13" customFormat="1" ht="12.75" customHeight="1">
      <c r="A191" s="75"/>
      <c r="B191" s="154" t="s">
        <v>136</v>
      </c>
      <c r="C191" s="155"/>
      <c r="D191" s="156"/>
      <c r="E191" s="163"/>
      <c r="F191" s="47"/>
    </row>
    <row r="192" spans="1:6" s="13" customFormat="1" ht="12.75" customHeight="1">
      <c r="A192" s="75"/>
      <c r="B192" s="154" t="s">
        <v>209</v>
      </c>
      <c r="C192" s="98" t="s">
        <v>48</v>
      </c>
      <c r="D192" s="156"/>
      <c r="E192" s="151"/>
      <c r="F192" s="137">
        <f t="shared" ref="F192:F194" si="30">D192*E192</f>
        <v>0</v>
      </c>
    </row>
    <row r="193" spans="1:6" s="13" customFormat="1" ht="12.75" customHeight="1">
      <c r="A193" s="75"/>
      <c r="B193" s="154" t="s">
        <v>209</v>
      </c>
      <c r="C193" s="98" t="s">
        <v>48</v>
      </c>
      <c r="D193" s="156"/>
      <c r="E193" s="151"/>
      <c r="F193" s="137">
        <f t="shared" si="30"/>
        <v>0</v>
      </c>
    </row>
    <row r="194" spans="1:6" s="13" customFormat="1" ht="12.75" customHeight="1">
      <c r="A194" s="75"/>
      <c r="B194" s="154" t="s">
        <v>209</v>
      </c>
      <c r="C194" s="98" t="s">
        <v>48</v>
      </c>
      <c r="D194" s="156"/>
      <c r="E194" s="151"/>
      <c r="F194" s="137">
        <f t="shared" si="30"/>
        <v>0</v>
      </c>
    </row>
    <row r="195" spans="1:6" s="13" customFormat="1" ht="12.75" customHeight="1">
      <c r="A195" s="75"/>
      <c r="B195" s="90"/>
      <c r="C195" s="81"/>
      <c r="D195" s="81"/>
      <c r="E195" s="28"/>
      <c r="F195" s="47"/>
    </row>
    <row r="196" spans="1:6" s="13" customFormat="1" ht="12.75" customHeight="1">
      <c r="A196" s="187" t="str">
        <f>"Sous-total HT "&amp;A156</f>
        <v>Sous-total HT 4.6</v>
      </c>
      <c r="B196" s="188"/>
      <c r="C196" s="188"/>
      <c r="D196" s="188"/>
      <c r="E196" s="188"/>
      <c r="F196" s="49">
        <f>SUM(F157:F195)</f>
        <v>0</v>
      </c>
    </row>
    <row r="197" spans="1:6" s="13" customFormat="1" ht="12.75" customHeight="1">
      <c r="A197" s="88"/>
      <c r="B197" s="38"/>
      <c r="C197" s="39"/>
      <c r="D197" s="39"/>
      <c r="E197" s="30"/>
      <c r="F197" s="50"/>
    </row>
    <row r="198" spans="1:6" s="13" customFormat="1" ht="12.75" customHeight="1">
      <c r="A198" s="78" t="s">
        <v>46</v>
      </c>
      <c r="B198" s="92" t="s">
        <v>227</v>
      </c>
      <c r="C198" s="5"/>
      <c r="D198" s="5"/>
      <c r="E198" s="24"/>
      <c r="F198" s="46"/>
    </row>
    <row r="199" spans="1:6" s="13" customFormat="1" ht="24">
      <c r="A199" s="93"/>
      <c r="B199" s="89" t="s">
        <v>54</v>
      </c>
      <c r="C199" s="131"/>
      <c r="D199" s="82"/>
      <c r="E199" s="83"/>
      <c r="F199" s="132"/>
    </row>
    <row r="200" spans="1:6" s="13" customFormat="1" ht="12.75" customHeight="1">
      <c r="A200" s="94"/>
      <c r="B200" s="89"/>
      <c r="C200" s="131"/>
      <c r="D200" s="82"/>
      <c r="E200" s="83"/>
      <c r="F200" s="132"/>
    </row>
    <row r="201" spans="1:6" s="13" customFormat="1" ht="12.75" customHeight="1">
      <c r="A201" s="94"/>
      <c r="B201" s="158" t="s">
        <v>210</v>
      </c>
      <c r="C201" s="155"/>
      <c r="D201" s="156"/>
      <c r="E201" s="163"/>
      <c r="F201" s="180"/>
    </row>
    <row r="202" spans="1:6" s="13" customFormat="1" ht="36">
      <c r="A202" s="94"/>
      <c r="B202" s="165" t="s">
        <v>228</v>
      </c>
      <c r="C202" s="155"/>
      <c r="D202" s="156"/>
      <c r="E202" s="163"/>
      <c r="F202" s="180"/>
    </row>
    <row r="203" spans="1:6" s="13" customFormat="1">
      <c r="A203" s="94"/>
      <c r="B203" s="162" t="s">
        <v>230</v>
      </c>
      <c r="C203" s="155"/>
      <c r="D203" s="156"/>
      <c r="E203" s="163"/>
      <c r="F203" s="180"/>
    </row>
    <row r="204" spans="1:6" s="13" customFormat="1" ht="12.75" customHeight="1">
      <c r="A204" s="94"/>
      <c r="B204" s="154" t="s">
        <v>209</v>
      </c>
      <c r="C204" s="155" t="s">
        <v>7</v>
      </c>
      <c r="D204" s="156"/>
      <c r="E204" s="164"/>
      <c r="F204" s="137">
        <f t="shared" ref="F204:F205" si="31">D204*E204</f>
        <v>0</v>
      </c>
    </row>
    <row r="205" spans="1:6" s="13" customFormat="1" ht="12.75" customHeight="1">
      <c r="A205" s="94"/>
      <c r="B205" s="154" t="s">
        <v>211</v>
      </c>
      <c r="C205" s="155" t="s">
        <v>23</v>
      </c>
      <c r="D205" s="156"/>
      <c r="E205" s="164"/>
      <c r="F205" s="137">
        <f t="shared" si="31"/>
        <v>0</v>
      </c>
    </row>
    <row r="206" spans="1:6" s="13" customFormat="1" ht="12.75" customHeight="1">
      <c r="A206" s="94"/>
      <c r="B206" s="154" t="s">
        <v>224</v>
      </c>
      <c r="C206" s="98" t="s">
        <v>48</v>
      </c>
      <c r="D206" s="156"/>
      <c r="E206" s="151"/>
      <c r="F206" s="137">
        <f t="shared" ref="F206:F207" si="32">D206*E206</f>
        <v>0</v>
      </c>
    </row>
    <row r="207" spans="1:6" s="13" customFormat="1" ht="12.75" customHeight="1">
      <c r="A207" s="94"/>
      <c r="B207" s="154" t="s">
        <v>225</v>
      </c>
      <c r="C207" s="98" t="s">
        <v>48</v>
      </c>
      <c r="D207" s="156"/>
      <c r="E207" s="151"/>
      <c r="F207" s="137">
        <f t="shared" si="32"/>
        <v>0</v>
      </c>
    </row>
    <row r="208" spans="1:6" s="13" customFormat="1" ht="12.75" customHeight="1">
      <c r="A208" s="94"/>
      <c r="B208" s="154"/>
      <c r="C208" s="181"/>
      <c r="D208" s="156"/>
      <c r="E208" s="151"/>
      <c r="F208" s="182"/>
    </row>
    <row r="209" spans="1:6" s="13" customFormat="1" ht="24">
      <c r="A209" s="94"/>
      <c r="B209" s="165" t="s">
        <v>232</v>
      </c>
      <c r="C209" s="152" t="s">
        <v>48</v>
      </c>
      <c r="D209" s="161"/>
      <c r="E209" s="160"/>
      <c r="F209" s="137">
        <f t="shared" ref="F209" si="33">D209*E209</f>
        <v>0</v>
      </c>
    </row>
    <row r="210" spans="1:6" s="13" customFormat="1" ht="12.75" customHeight="1">
      <c r="A210" s="94"/>
      <c r="B210" s="154"/>
      <c r="C210" s="155"/>
      <c r="D210" s="156"/>
      <c r="E210" s="163"/>
      <c r="F210" s="180"/>
    </row>
    <row r="211" spans="1:6" s="13" customFormat="1" ht="12.75" customHeight="1">
      <c r="A211" s="94"/>
      <c r="B211" s="162" t="s">
        <v>231</v>
      </c>
      <c r="C211" s="155"/>
      <c r="D211" s="156"/>
      <c r="E211" s="163"/>
      <c r="F211" s="180"/>
    </row>
    <row r="212" spans="1:6" s="13" customFormat="1" ht="12.75" customHeight="1">
      <c r="A212" s="94"/>
      <c r="B212" s="154" t="s">
        <v>209</v>
      </c>
      <c r="C212" s="155" t="s">
        <v>7</v>
      </c>
      <c r="D212" s="156"/>
      <c r="E212" s="164"/>
      <c r="F212" s="137">
        <f t="shared" ref="F212:F213" si="34">D212*E212</f>
        <v>0</v>
      </c>
    </row>
    <row r="213" spans="1:6" s="13" customFormat="1" ht="12.75" customHeight="1">
      <c r="A213" s="94"/>
      <c r="B213" s="154" t="s">
        <v>211</v>
      </c>
      <c r="C213" s="155" t="s">
        <v>23</v>
      </c>
      <c r="D213" s="156"/>
      <c r="E213" s="164"/>
      <c r="F213" s="137">
        <f t="shared" si="34"/>
        <v>0</v>
      </c>
    </row>
    <row r="214" spans="1:6" s="13" customFormat="1" ht="12.75" customHeight="1">
      <c r="A214" s="94"/>
      <c r="B214" s="154" t="s">
        <v>224</v>
      </c>
      <c r="C214" s="98" t="s">
        <v>48</v>
      </c>
      <c r="D214" s="156"/>
      <c r="E214" s="151"/>
      <c r="F214" s="137">
        <f t="shared" ref="F214:F215" si="35">D214*E214</f>
        <v>0</v>
      </c>
    </row>
    <row r="215" spans="1:6" s="13" customFormat="1" ht="12.75" customHeight="1">
      <c r="A215" s="94"/>
      <c r="B215" s="154" t="s">
        <v>225</v>
      </c>
      <c r="C215" s="98" t="s">
        <v>48</v>
      </c>
      <c r="D215" s="156"/>
      <c r="E215" s="151"/>
      <c r="F215" s="137">
        <f t="shared" si="35"/>
        <v>0</v>
      </c>
    </row>
    <row r="216" spans="1:6" s="13" customFormat="1" ht="12.75" customHeight="1">
      <c r="A216" s="94"/>
      <c r="B216" s="154"/>
      <c r="C216" s="181"/>
      <c r="D216" s="156"/>
      <c r="E216" s="151"/>
      <c r="F216" s="182"/>
    </row>
    <row r="217" spans="1:6" s="13" customFormat="1" ht="12.75" customHeight="1">
      <c r="A217" s="94"/>
      <c r="B217" s="162" t="s">
        <v>233</v>
      </c>
      <c r="C217" s="155"/>
      <c r="D217" s="156"/>
      <c r="E217" s="163"/>
      <c r="F217" s="180"/>
    </row>
    <row r="218" spans="1:6" s="13" customFormat="1" ht="12.75" customHeight="1">
      <c r="A218" s="94"/>
      <c r="B218" s="154" t="s">
        <v>209</v>
      </c>
      <c r="C218" s="155" t="s">
        <v>7</v>
      </c>
      <c r="D218" s="156"/>
      <c r="E218" s="164"/>
      <c r="F218" s="137">
        <f t="shared" ref="F218:F221" si="36">D218*E218</f>
        <v>0</v>
      </c>
    </row>
    <row r="219" spans="1:6" s="13" customFormat="1" ht="12.75" customHeight="1">
      <c r="A219" s="94"/>
      <c r="B219" s="154" t="s">
        <v>211</v>
      </c>
      <c r="C219" s="155" t="s">
        <v>23</v>
      </c>
      <c r="D219" s="156"/>
      <c r="E219" s="164"/>
      <c r="F219" s="137">
        <f t="shared" si="36"/>
        <v>0</v>
      </c>
    </row>
    <row r="220" spans="1:6" s="13" customFormat="1" ht="12.75" customHeight="1">
      <c r="A220" s="94"/>
      <c r="B220" s="154" t="s">
        <v>224</v>
      </c>
      <c r="C220" s="98" t="s">
        <v>48</v>
      </c>
      <c r="D220" s="156"/>
      <c r="E220" s="151"/>
      <c r="F220" s="137">
        <f t="shared" si="36"/>
        <v>0</v>
      </c>
    </row>
    <row r="221" spans="1:6" s="13" customFormat="1" ht="12.75" customHeight="1">
      <c r="A221" s="94"/>
      <c r="B221" s="154" t="s">
        <v>225</v>
      </c>
      <c r="C221" s="98" t="s">
        <v>48</v>
      </c>
      <c r="D221" s="156"/>
      <c r="E221" s="151"/>
      <c r="F221" s="137">
        <f t="shared" si="36"/>
        <v>0</v>
      </c>
    </row>
    <row r="222" spans="1:6" s="13" customFormat="1" ht="12.75" customHeight="1">
      <c r="A222" s="94"/>
      <c r="B222" s="154"/>
      <c r="C222" s="155"/>
      <c r="D222" s="156"/>
      <c r="E222" s="163"/>
      <c r="F222" s="180"/>
    </row>
    <row r="223" spans="1:6" s="13" customFormat="1" ht="12.75" customHeight="1">
      <c r="A223" s="94"/>
      <c r="B223" s="162" t="s">
        <v>230</v>
      </c>
      <c r="C223" s="155"/>
      <c r="D223" s="156"/>
      <c r="E223" s="163"/>
      <c r="F223" s="180"/>
    </row>
    <row r="224" spans="1:6" s="13" customFormat="1" ht="12.75" customHeight="1">
      <c r="A224" s="94"/>
      <c r="B224" s="154" t="s">
        <v>209</v>
      </c>
      <c r="C224" s="155" t="s">
        <v>7</v>
      </c>
      <c r="D224" s="156"/>
      <c r="E224" s="164"/>
      <c r="F224" s="137">
        <f t="shared" ref="F224:F227" si="37">D224*E224</f>
        <v>0</v>
      </c>
    </row>
    <row r="225" spans="1:6" s="13" customFormat="1" ht="12.75" customHeight="1">
      <c r="A225" s="94"/>
      <c r="B225" s="154" t="s">
        <v>211</v>
      </c>
      <c r="C225" s="155" t="s">
        <v>23</v>
      </c>
      <c r="D225" s="156"/>
      <c r="E225" s="164"/>
      <c r="F225" s="137">
        <f t="shared" si="37"/>
        <v>0</v>
      </c>
    </row>
    <row r="226" spans="1:6" s="13" customFormat="1" ht="12.75" customHeight="1">
      <c r="A226" s="94"/>
      <c r="B226" s="154" t="s">
        <v>224</v>
      </c>
      <c r="C226" s="98" t="s">
        <v>48</v>
      </c>
      <c r="D226" s="156"/>
      <c r="E226" s="151"/>
      <c r="F226" s="137">
        <f t="shared" si="37"/>
        <v>0</v>
      </c>
    </row>
    <row r="227" spans="1:6" s="13" customFormat="1" ht="12.75" customHeight="1">
      <c r="A227" s="94"/>
      <c r="B227" s="154" t="s">
        <v>225</v>
      </c>
      <c r="C227" s="98" t="s">
        <v>48</v>
      </c>
      <c r="D227" s="156"/>
      <c r="E227" s="151"/>
      <c r="F227" s="137">
        <f t="shared" si="37"/>
        <v>0</v>
      </c>
    </row>
    <row r="228" spans="1:6" s="13" customFormat="1" ht="12.75" customHeight="1">
      <c r="A228" s="94"/>
      <c r="B228" s="154"/>
      <c r="C228" s="181"/>
      <c r="D228" s="156"/>
      <c r="E228" s="151"/>
      <c r="F228" s="182"/>
    </row>
    <row r="229" spans="1:6" s="13" customFormat="1" ht="24">
      <c r="A229" s="94"/>
      <c r="B229" s="165" t="s">
        <v>234</v>
      </c>
      <c r="C229" s="152" t="s">
        <v>48</v>
      </c>
      <c r="D229" s="161"/>
      <c r="E229" s="160"/>
      <c r="F229" s="137">
        <f t="shared" ref="F229" si="38">D229*E229</f>
        <v>0</v>
      </c>
    </row>
    <row r="230" spans="1:6" s="13" customFormat="1" ht="12.75" customHeight="1">
      <c r="A230" s="94"/>
      <c r="B230" s="154"/>
      <c r="C230" s="155"/>
      <c r="D230" s="156"/>
      <c r="E230" s="163"/>
      <c r="F230" s="180"/>
    </row>
    <row r="231" spans="1:6" s="13" customFormat="1" ht="12.75" customHeight="1">
      <c r="A231" s="94"/>
      <c r="B231" s="154" t="s">
        <v>229</v>
      </c>
      <c r="C231" s="155" t="s">
        <v>8</v>
      </c>
      <c r="D231" s="161"/>
      <c r="E231" s="160"/>
      <c r="F231" s="137">
        <f t="shared" ref="F231" si="39">D231*E231</f>
        <v>0</v>
      </c>
    </row>
    <row r="232" spans="1:6" ht="12.75" customHeight="1">
      <c r="A232" s="97"/>
      <c r="B232" s="107"/>
      <c r="C232" s="82"/>
      <c r="D232" s="82"/>
      <c r="E232" s="83"/>
      <c r="F232" s="132"/>
    </row>
    <row r="233" spans="1:6" ht="12.75" customHeight="1">
      <c r="A233" s="187" t="str">
        <f>"Sous-total HT "&amp;A198</f>
        <v>Sous-total HT 4.7</v>
      </c>
      <c r="B233" s="188"/>
      <c r="C233" s="188"/>
      <c r="D233" s="188"/>
      <c r="E233" s="188"/>
      <c r="F233" s="49">
        <f>SUM(F199:F232)</f>
        <v>0</v>
      </c>
    </row>
    <row r="234" spans="1:6" ht="12.75" customHeight="1">
      <c r="A234" s="88"/>
      <c r="B234" s="38"/>
      <c r="C234" s="39"/>
      <c r="D234" s="39"/>
      <c r="E234" s="30"/>
      <c r="F234" s="50"/>
    </row>
    <row r="235" spans="1:6" s="13" customFormat="1" ht="12.75" customHeight="1">
      <c r="A235" s="78" t="s">
        <v>133</v>
      </c>
      <c r="B235" s="100" t="s">
        <v>128</v>
      </c>
      <c r="C235" s="23"/>
      <c r="D235" s="23"/>
      <c r="E235" s="24"/>
      <c r="F235" s="53"/>
    </row>
    <row r="236" spans="1:6" s="13" customFormat="1">
      <c r="A236" s="94"/>
      <c r="B236" s="89"/>
      <c r="C236" s="81"/>
      <c r="D236" s="81"/>
      <c r="E236" s="28"/>
      <c r="F236" s="101"/>
    </row>
    <row r="237" spans="1:6" s="13" customFormat="1">
      <c r="A237" s="94"/>
      <c r="B237" s="95" t="s">
        <v>63</v>
      </c>
      <c r="C237" s="105"/>
      <c r="D237" s="139"/>
      <c r="E237" s="106"/>
      <c r="F237" s="84"/>
    </row>
    <row r="238" spans="1:6" s="13" customFormat="1">
      <c r="A238" s="94"/>
      <c r="B238" s="95"/>
      <c r="C238" s="105"/>
      <c r="D238" s="139"/>
      <c r="E238" s="106"/>
      <c r="F238" s="84"/>
    </row>
    <row r="239" spans="1:6" s="13" customFormat="1">
      <c r="A239" s="94"/>
      <c r="B239" s="107" t="s">
        <v>9</v>
      </c>
      <c r="C239" s="82" t="s">
        <v>48</v>
      </c>
      <c r="D239" s="82"/>
      <c r="E239" s="83"/>
      <c r="F239" s="47" t="str">
        <f t="shared" ref="F239" si="40">IF(E239*D239,E239*D239,"")</f>
        <v/>
      </c>
    </row>
    <row r="240" spans="1:6" s="13" customFormat="1">
      <c r="A240" s="94"/>
      <c r="B240" s="107" t="s">
        <v>24</v>
      </c>
      <c r="C240" s="96"/>
      <c r="D240" s="81"/>
      <c r="E240" s="28"/>
      <c r="F240" s="51"/>
    </row>
    <row r="241" spans="1:6" s="13" customFormat="1">
      <c r="A241" s="94"/>
      <c r="B241" s="107" t="s">
        <v>53</v>
      </c>
      <c r="C241" s="82"/>
      <c r="D241" s="81"/>
      <c r="E241" s="28"/>
      <c r="F241" s="51"/>
    </row>
    <row r="242" spans="1:6" s="13" customFormat="1">
      <c r="A242" s="94"/>
      <c r="B242" s="107" t="s">
        <v>64</v>
      </c>
      <c r="C242" s="82"/>
      <c r="D242" s="81"/>
      <c r="E242" s="28"/>
      <c r="F242" s="51"/>
    </row>
    <row r="243" spans="1:6" s="13" customFormat="1">
      <c r="A243" s="94"/>
      <c r="B243" s="107" t="s">
        <v>50</v>
      </c>
      <c r="C243" s="82"/>
      <c r="D243" s="81"/>
      <c r="E243" s="28"/>
      <c r="F243" s="51"/>
    </row>
    <row r="244" spans="1:6" s="13" customFormat="1">
      <c r="A244" s="94"/>
      <c r="B244" s="107" t="s">
        <v>62</v>
      </c>
      <c r="C244" s="82"/>
      <c r="D244" s="81"/>
      <c r="E244" s="28"/>
      <c r="F244" s="51"/>
    </row>
    <row r="245" spans="1:6" s="13" customFormat="1">
      <c r="A245" s="94"/>
      <c r="B245" s="107" t="s">
        <v>100</v>
      </c>
      <c r="C245" s="82"/>
      <c r="D245" s="81"/>
      <c r="E245" s="28"/>
      <c r="F245" s="51"/>
    </row>
    <row r="246" spans="1:6" s="13" customFormat="1">
      <c r="A246" s="94"/>
      <c r="B246" s="107" t="s">
        <v>101</v>
      </c>
      <c r="C246" s="82"/>
      <c r="D246" s="81"/>
      <c r="E246" s="28"/>
      <c r="F246" s="51"/>
    </row>
    <row r="247" spans="1:6" s="13" customFormat="1">
      <c r="A247" s="94"/>
      <c r="B247" s="107" t="s">
        <v>38</v>
      </c>
      <c r="C247" s="82"/>
      <c r="D247" s="81"/>
      <c r="E247" s="28"/>
      <c r="F247" s="51"/>
    </row>
    <row r="248" spans="1:6" s="13" customFormat="1">
      <c r="A248" s="94"/>
      <c r="B248" s="107" t="s">
        <v>237</v>
      </c>
      <c r="C248" s="82"/>
      <c r="D248" s="81"/>
      <c r="E248" s="28"/>
      <c r="F248" s="51"/>
    </row>
    <row r="249" spans="1:6" s="13" customFormat="1">
      <c r="A249" s="94"/>
      <c r="B249" s="107" t="s">
        <v>102</v>
      </c>
      <c r="C249" s="82"/>
      <c r="D249" s="81"/>
      <c r="E249" s="28"/>
      <c r="F249" s="51"/>
    </row>
    <row r="250" spans="1:6" s="13" customFormat="1">
      <c r="A250" s="94"/>
      <c r="B250" s="107" t="s">
        <v>236</v>
      </c>
      <c r="C250" s="82"/>
      <c r="D250" s="81"/>
      <c r="E250" s="28"/>
      <c r="F250" s="51"/>
    </row>
    <row r="251" spans="1:6" s="13" customFormat="1">
      <c r="A251" s="94"/>
      <c r="B251" s="107" t="s">
        <v>103</v>
      </c>
      <c r="C251" s="82"/>
      <c r="D251" s="81"/>
      <c r="E251" s="28"/>
      <c r="F251" s="51"/>
    </row>
    <row r="252" spans="1:6" s="13" customFormat="1">
      <c r="A252" s="94"/>
      <c r="B252" s="108"/>
      <c r="C252" s="82"/>
      <c r="D252" s="81"/>
      <c r="E252" s="28"/>
      <c r="F252" s="51"/>
    </row>
    <row r="253" spans="1:6" s="13" customFormat="1">
      <c r="A253" s="94"/>
      <c r="B253" s="80" t="s">
        <v>65</v>
      </c>
      <c r="C253" s="82" t="s">
        <v>8</v>
      </c>
      <c r="D253" s="82"/>
      <c r="E253" s="83"/>
      <c r="F253" s="47" t="str">
        <f t="shared" ref="F253" si="41">IF(E253*D253,E253*D253,"")</f>
        <v/>
      </c>
    </row>
    <row r="254" spans="1:6" s="13" customFormat="1">
      <c r="A254" s="94"/>
      <c r="B254" s="107" t="s">
        <v>88</v>
      </c>
      <c r="C254" s="82"/>
      <c r="D254" s="81"/>
      <c r="E254" s="28"/>
      <c r="F254" s="51"/>
    </row>
    <row r="255" spans="1:6" s="13" customFormat="1">
      <c r="A255" s="94"/>
      <c r="B255" s="89"/>
      <c r="C255" s="81"/>
      <c r="D255" s="81"/>
      <c r="E255" s="28"/>
      <c r="F255" s="101"/>
    </row>
    <row r="256" spans="1:6" s="13" customFormat="1">
      <c r="A256" s="94"/>
      <c r="B256" s="95" t="s">
        <v>235</v>
      </c>
      <c r="C256" s="82"/>
      <c r="D256" s="81"/>
      <c r="E256" s="28"/>
      <c r="F256" s="51"/>
    </row>
    <row r="257" spans="1:6" s="13" customFormat="1">
      <c r="A257" s="94"/>
      <c r="B257" s="107" t="s">
        <v>9</v>
      </c>
      <c r="C257" s="82" t="s">
        <v>48</v>
      </c>
      <c r="D257" s="82"/>
      <c r="E257" s="83"/>
      <c r="F257" s="47" t="str">
        <f t="shared" ref="F257" si="42">IF(E257*D257,E257*D257,"")</f>
        <v/>
      </c>
    </row>
    <row r="258" spans="1:6" s="13" customFormat="1">
      <c r="A258" s="94"/>
      <c r="B258" s="107" t="s">
        <v>24</v>
      </c>
      <c r="C258" s="96"/>
      <c r="D258" s="81"/>
      <c r="E258" s="28"/>
      <c r="F258" s="51"/>
    </row>
    <row r="259" spans="1:6" s="13" customFormat="1">
      <c r="A259" s="94"/>
      <c r="B259" s="107" t="s">
        <v>88</v>
      </c>
      <c r="C259" s="82"/>
      <c r="D259" s="81"/>
      <c r="E259" s="28"/>
      <c r="F259" s="51"/>
    </row>
    <row r="260" spans="1:6" s="13" customFormat="1">
      <c r="A260" s="94"/>
      <c r="B260" s="107" t="s">
        <v>53</v>
      </c>
      <c r="C260" s="82"/>
      <c r="D260" s="81"/>
      <c r="E260" s="28"/>
      <c r="F260" s="51"/>
    </row>
    <row r="261" spans="1:6" s="13" customFormat="1">
      <c r="A261" s="94"/>
      <c r="B261" s="89"/>
      <c r="C261" s="81"/>
      <c r="D261" s="81"/>
      <c r="E261" s="28"/>
      <c r="F261" s="101"/>
    </row>
    <row r="262" spans="1:6" s="13" customFormat="1">
      <c r="A262" s="94"/>
      <c r="B262" s="95" t="s">
        <v>126</v>
      </c>
      <c r="C262" s="82"/>
      <c r="D262" s="81"/>
      <c r="E262" s="28"/>
      <c r="F262" s="51"/>
    </row>
    <row r="263" spans="1:6" s="13" customFormat="1">
      <c r="A263" s="94"/>
      <c r="B263" s="96" t="s">
        <v>123</v>
      </c>
      <c r="C263" s="82" t="s">
        <v>8</v>
      </c>
      <c r="D263" s="82"/>
      <c r="E263" s="83"/>
      <c r="F263" s="47" t="str">
        <f t="shared" ref="F263" si="43">IF(E263*D263,E263*D263,"")</f>
        <v/>
      </c>
    </row>
    <row r="264" spans="1:6" s="13" customFormat="1">
      <c r="A264" s="94"/>
      <c r="B264" s="149" t="s">
        <v>205</v>
      </c>
      <c r="C264" s="98" t="s">
        <v>8</v>
      </c>
      <c r="D264" s="81"/>
      <c r="E264" s="28"/>
      <c r="F264" s="51">
        <f t="shared" ref="F264" si="44">D264*E264</f>
        <v>0</v>
      </c>
    </row>
    <row r="265" spans="1:6" s="13" customFormat="1">
      <c r="A265" s="94"/>
      <c r="B265" s="89"/>
      <c r="C265" s="81"/>
      <c r="D265" s="81"/>
      <c r="E265" s="28"/>
      <c r="F265" s="101"/>
    </row>
    <row r="266" spans="1:6" s="13" customFormat="1">
      <c r="A266" s="94"/>
      <c r="B266" s="96" t="s">
        <v>104</v>
      </c>
      <c r="C266" s="82" t="s">
        <v>8</v>
      </c>
      <c r="D266" s="82"/>
      <c r="E266" s="83"/>
      <c r="F266" s="47" t="str">
        <f t="shared" ref="F266" si="45">IF(E266*D266,E266*D266,"")</f>
        <v/>
      </c>
    </row>
    <row r="267" spans="1:6" s="13" customFormat="1">
      <c r="A267" s="94"/>
      <c r="B267" s="89"/>
      <c r="C267" s="81"/>
      <c r="D267" s="81"/>
      <c r="E267" s="28"/>
      <c r="F267" s="101"/>
    </row>
    <row r="268" spans="1:6" s="13" customFormat="1" ht="24">
      <c r="A268" s="94"/>
      <c r="B268" s="110" t="s">
        <v>10</v>
      </c>
      <c r="C268" s="82"/>
      <c r="D268" s="81"/>
      <c r="E268" s="28"/>
      <c r="F268" s="51"/>
    </row>
    <row r="269" spans="1:6" s="13" customFormat="1">
      <c r="A269" s="94"/>
      <c r="B269" s="96" t="s">
        <v>66</v>
      </c>
      <c r="C269" s="82" t="s">
        <v>7</v>
      </c>
      <c r="D269" s="82"/>
      <c r="E269" s="28"/>
      <c r="F269" s="47" t="str">
        <f t="shared" ref="F269:F280" si="46">IF(E269*D269,E269*D269,"")</f>
        <v/>
      </c>
    </row>
    <row r="270" spans="1:6" s="13" customFormat="1">
      <c r="A270" s="94"/>
      <c r="B270" s="96" t="s">
        <v>67</v>
      </c>
      <c r="C270" s="82" t="s">
        <v>7</v>
      </c>
      <c r="D270" s="82"/>
      <c r="E270" s="28"/>
      <c r="F270" s="47" t="str">
        <f t="shared" si="46"/>
        <v/>
      </c>
    </row>
    <row r="271" spans="1:6" s="13" customFormat="1">
      <c r="A271" s="94"/>
      <c r="B271" s="96" t="s">
        <v>68</v>
      </c>
      <c r="C271" s="82" t="s">
        <v>7</v>
      </c>
      <c r="D271" s="82"/>
      <c r="E271" s="28"/>
      <c r="F271" s="47" t="str">
        <f t="shared" si="46"/>
        <v/>
      </c>
    </row>
    <row r="272" spans="1:6" s="13" customFormat="1">
      <c r="A272" s="94"/>
      <c r="B272" s="96" t="s">
        <v>69</v>
      </c>
      <c r="C272" s="82" t="s">
        <v>7</v>
      </c>
      <c r="D272" s="82"/>
      <c r="E272" s="28"/>
      <c r="F272" s="47" t="str">
        <f t="shared" si="46"/>
        <v/>
      </c>
    </row>
    <row r="273" spans="1:6" s="13" customFormat="1">
      <c r="A273" s="94"/>
      <c r="B273" s="96" t="s">
        <v>70</v>
      </c>
      <c r="C273" s="82" t="s">
        <v>7</v>
      </c>
      <c r="D273" s="82"/>
      <c r="E273" s="28"/>
      <c r="F273" s="47" t="str">
        <f t="shared" si="46"/>
        <v/>
      </c>
    </row>
    <row r="274" spans="1:6" s="13" customFormat="1">
      <c r="A274" s="94"/>
      <c r="B274" s="96" t="s">
        <v>71</v>
      </c>
      <c r="C274" s="82" t="s">
        <v>7</v>
      </c>
      <c r="D274" s="82"/>
      <c r="E274" s="28"/>
      <c r="F274" s="47" t="str">
        <f t="shared" si="46"/>
        <v/>
      </c>
    </row>
    <row r="275" spans="1:6" s="13" customFormat="1">
      <c r="A275" s="94"/>
      <c r="B275" s="96" t="s">
        <v>72</v>
      </c>
      <c r="C275" s="82" t="s">
        <v>7</v>
      </c>
      <c r="D275" s="82"/>
      <c r="E275" s="28"/>
      <c r="F275" s="47" t="str">
        <f t="shared" si="46"/>
        <v/>
      </c>
    </row>
    <row r="276" spans="1:6" s="13" customFormat="1">
      <c r="A276" s="94"/>
      <c r="B276" s="96" t="s">
        <v>73</v>
      </c>
      <c r="C276" s="82" t="s">
        <v>7</v>
      </c>
      <c r="D276" s="82"/>
      <c r="E276" s="28"/>
      <c r="F276" s="47" t="str">
        <f t="shared" si="46"/>
        <v/>
      </c>
    </row>
    <row r="277" spans="1:6" s="13" customFormat="1">
      <c r="A277" s="94"/>
      <c r="B277" s="96" t="s">
        <v>90</v>
      </c>
      <c r="C277" s="82" t="s">
        <v>7</v>
      </c>
      <c r="D277" s="82"/>
      <c r="E277" s="28"/>
      <c r="F277" s="47" t="str">
        <f t="shared" ref="F277" si="47">IF(E277*D277,E277*D277,"")</f>
        <v/>
      </c>
    </row>
    <row r="278" spans="1:6" s="13" customFormat="1">
      <c r="A278" s="94"/>
      <c r="B278" s="96" t="s">
        <v>91</v>
      </c>
      <c r="C278" s="82" t="s">
        <v>7</v>
      </c>
      <c r="D278" s="82"/>
      <c r="E278" s="28"/>
      <c r="F278" s="47" t="str">
        <f t="shared" si="46"/>
        <v/>
      </c>
    </row>
    <row r="279" spans="1:6" s="13" customFormat="1">
      <c r="A279" s="94"/>
      <c r="B279" s="96" t="s">
        <v>92</v>
      </c>
      <c r="C279" s="82" t="s">
        <v>7</v>
      </c>
      <c r="D279" s="82"/>
      <c r="E279" s="28"/>
      <c r="F279" s="47" t="str">
        <f t="shared" si="46"/>
        <v/>
      </c>
    </row>
    <row r="280" spans="1:6" s="13" customFormat="1">
      <c r="A280" s="94"/>
      <c r="B280" s="96" t="s">
        <v>93</v>
      </c>
      <c r="C280" s="82" t="s">
        <v>7</v>
      </c>
      <c r="D280" s="82"/>
      <c r="E280" s="28"/>
      <c r="F280" s="47" t="str">
        <f t="shared" si="46"/>
        <v/>
      </c>
    </row>
    <row r="281" spans="1:6" s="13" customFormat="1">
      <c r="A281" s="94"/>
      <c r="B281" s="96"/>
      <c r="C281" s="82"/>
      <c r="D281" s="82"/>
      <c r="E281" s="83"/>
      <c r="F281" s="47"/>
    </row>
    <row r="282" spans="1:6" s="13" customFormat="1">
      <c r="A282" s="94"/>
      <c r="B282" s="96" t="s">
        <v>74</v>
      </c>
      <c r="C282" s="82" t="s">
        <v>7</v>
      </c>
      <c r="D282" s="82"/>
      <c r="E282" s="83"/>
      <c r="F282" s="47" t="str">
        <f t="shared" ref="F282" si="48">IF(E282*D282,E282*D282,"")</f>
        <v/>
      </c>
    </row>
    <row r="283" spans="1:6" s="13" customFormat="1">
      <c r="A283" s="94"/>
      <c r="B283" s="89"/>
      <c r="C283" s="81"/>
      <c r="D283" s="81"/>
      <c r="E283" s="28"/>
      <c r="F283" s="101"/>
    </row>
    <row r="284" spans="1:6" s="13" customFormat="1">
      <c r="A284" s="94"/>
      <c r="B284" s="95" t="s">
        <v>105</v>
      </c>
      <c r="C284" s="82"/>
      <c r="D284" s="81"/>
      <c r="E284" s="28"/>
      <c r="F284" s="51"/>
    </row>
    <row r="285" spans="1:6" s="13" customFormat="1">
      <c r="A285" s="94"/>
      <c r="B285" s="95"/>
      <c r="C285" s="82"/>
      <c r="D285" s="81"/>
      <c r="E285" s="28"/>
      <c r="F285" s="51"/>
    </row>
    <row r="286" spans="1:6" s="13" customFormat="1" ht="25.5">
      <c r="A286" s="94"/>
      <c r="B286" s="150" t="s">
        <v>239</v>
      </c>
      <c r="C286" s="81" t="s">
        <v>48</v>
      </c>
      <c r="D286" s="81"/>
      <c r="E286" s="28"/>
      <c r="F286" s="47" t="str">
        <f t="shared" ref="F286" si="49">IF(E286*D286,E286*D286,"")</f>
        <v/>
      </c>
    </row>
    <row r="287" spans="1:6" s="13" customFormat="1">
      <c r="A287" s="94"/>
      <c r="B287" s="107" t="s">
        <v>9</v>
      </c>
      <c r="C287" s="82"/>
      <c r="D287" s="81"/>
      <c r="E287" s="28"/>
      <c r="F287" s="51"/>
    </row>
    <row r="288" spans="1:6" s="13" customFormat="1">
      <c r="A288" s="94"/>
      <c r="B288" s="107" t="s">
        <v>49</v>
      </c>
      <c r="C288" s="82"/>
      <c r="D288" s="81"/>
      <c r="E288" s="28"/>
      <c r="F288" s="51"/>
    </row>
    <row r="289" spans="1:6" s="13" customFormat="1">
      <c r="A289" s="94"/>
      <c r="B289" s="107" t="s">
        <v>77</v>
      </c>
      <c r="C289" s="82"/>
      <c r="D289" s="81"/>
      <c r="E289" s="28"/>
      <c r="F289" s="51"/>
    </row>
    <row r="290" spans="1:6" s="13" customFormat="1">
      <c r="A290" s="94"/>
      <c r="B290" s="107" t="s">
        <v>89</v>
      </c>
      <c r="C290" s="82"/>
      <c r="D290" s="81"/>
      <c r="E290" s="28"/>
      <c r="F290" s="51"/>
    </row>
    <row r="291" spans="1:6" s="13" customFormat="1">
      <c r="A291" s="94"/>
      <c r="B291" s="107" t="s">
        <v>94</v>
      </c>
      <c r="C291" s="82"/>
      <c r="D291" s="81"/>
      <c r="E291" s="28"/>
      <c r="F291" s="51"/>
    </row>
    <row r="292" spans="1:6" s="13" customFormat="1">
      <c r="A292" s="94"/>
      <c r="B292" s="95"/>
      <c r="C292" s="82"/>
      <c r="D292" s="81"/>
      <c r="E292" s="28"/>
      <c r="F292" s="51"/>
    </row>
    <row r="293" spans="1:6" s="13" customFormat="1" ht="24">
      <c r="A293" s="94"/>
      <c r="B293" s="153" t="s">
        <v>238</v>
      </c>
      <c r="C293" s="81" t="s">
        <v>48</v>
      </c>
      <c r="D293" s="81"/>
      <c r="E293" s="28"/>
      <c r="F293" s="47" t="str">
        <f t="shared" ref="F293" si="50">IF(E293*D293,E293*D293,"")</f>
        <v/>
      </c>
    </row>
    <row r="294" spans="1:6" s="13" customFormat="1">
      <c r="A294" s="94"/>
      <c r="B294" s="107" t="s">
        <v>9</v>
      </c>
      <c r="C294" s="82"/>
      <c r="D294" s="81"/>
      <c r="E294" s="28"/>
      <c r="F294" s="51"/>
    </row>
    <row r="295" spans="1:6" s="13" customFormat="1">
      <c r="A295" s="94"/>
      <c r="B295" s="107" t="s">
        <v>49</v>
      </c>
      <c r="C295" s="82"/>
      <c r="D295" s="81"/>
      <c r="E295" s="28"/>
      <c r="F295" s="51"/>
    </row>
    <row r="296" spans="1:6" s="13" customFormat="1">
      <c r="A296" s="94"/>
      <c r="B296" s="107" t="s">
        <v>77</v>
      </c>
      <c r="C296" s="82"/>
      <c r="D296" s="81"/>
      <c r="E296" s="28"/>
      <c r="F296" s="51"/>
    </row>
    <row r="297" spans="1:6" s="13" customFormat="1">
      <c r="A297" s="94"/>
      <c r="B297" s="107" t="s">
        <v>89</v>
      </c>
      <c r="C297" s="82"/>
      <c r="D297" s="81"/>
      <c r="E297" s="28"/>
      <c r="F297" s="51"/>
    </row>
    <row r="298" spans="1:6" s="13" customFormat="1">
      <c r="A298" s="94"/>
      <c r="B298" s="107" t="s">
        <v>94</v>
      </c>
      <c r="C298" s="82"/>
      <c r="D298" s="81"/>
      <c r="E298" s="28"/>
      <c r="F298" s="51"/>
    </row>
    <row r="299" spans="1:6" s="13" customFormat="1">
      <c r="A299" s="94"/>
      <c r="B299" s="95"/>
      <c r="C299" s="82"/>
      <c r="D299" s="81"/>
      <c r="E299" s="28"/>
      <c r="F299" s="51"/>
    </row>
    <row r="300" spans="1:6" s="13" customFormat="1">
      <c r="A300" s="94"/>
      <c r="B300" s="109" t="s">
        <v>240</v>
      </c>
      <c r="C300" s="82" t="s">
        <v>48</v>
      </c>
      <c r="D300" s="81"/>
      <c r="E300" s="28"/>
      <c r="F300" s="47" t="str">
        <f t="shared" ref="F300" si="51">IF(E300*D300,E300*D300,"")</f>
        <v/>
      </c>
    </row>
    <row r="301" spans="1:6" s="13" customFormat="1">
      <c r="A301" s="94"/>
      <c r="B301" s="107" t="s">
        <v>9</v>
      </c>
      <c r="C301" s="82"/>
      <c r="D301" s="81"/>
      <c r="E301" s="28"/>
      <c r="F301" s="51"/>
    </row>
    <row r="302" spans="1:6" s="13" customFormat="1">
      <c r="A302" s="94"/>
      <c r="B302" s="107" t="s">
        <v>49</v>
      </c>
      <c r="C302" s="82"/>
      <c r="D302" s="81"/>
      <c r="E302" s="28"/>
      <c r="F302" s="51"/>
    </row>
    <row r="303" spans="1:6" s="13" customFormat="1">
      <c r="A303" s="94"/>
      <c r="B303" s="107" t="s">
        <v>77</v>
      </c>
      <c r="C303" s="82"/>
      <c r="D303" s="81"/>
      <c r="E303" s="28"/>
      <c r="F303" s="51"/>
    </row>
    <row r="304" spans="1:6" s="13" customFormat="1">
      <c r="A304" s="94"/>
      <c r="B304" s="107" t="s">
        <v>89</v>
      </c>
      <c r="C304" s="82"/>
      <c r="D304" s="81"/>
      <c r="E304" s="28"/>
      <c r="F304" s="51"/>
    </row>
    <row r="305" spans="1:6" s="13" customFormat="1">
      <c r="A305" s="94"/>
      <c r="B305" s="107" t="s">
        <v>94</v>
      </c>
      <c r="C305" s="82"/>
      <c r="D305" s="81"/>
      <c r="E305" s="28"/>
      <c r="F305" s="51"/>
    </row>
    <row r="306" spans="1:6" s="13" customFormat="1">
      <c r="A306" s="94"/>
      <c r="B306" s="95"/>
      <c r="C306" s="82"/>
      <c r="D306" s="81"/>
      <c r="E306" s="28"/>
      <c r="F306" s="51"/>
    </row>
    <row r="307" spans="1:6" s="13" customFormat="1">
      <c r="A307" s="94"/>
      <c r="B307" s="109" t="s">
        <v>241</v>
      </c>
      <c r="C307" s="82" t="s">
        <v>48</v>
      </c>
      <c r="D307" s="82"/>
      <c r="E307" s="83"/>
      <c r="F307" s="47" t="str">
        <f t="shared" ref="F307" si="52">IF(E307*D307,E307*D307,"")</f>
        <v/>
      </c>
    </row>
    <row r="308" spans="1:6" s="13" customFormat="1">
      <c r="A308" s="94"/>
      <c r="B308" s="107" t="s">
        <v>9</v>
      </c>
      <c r="C308" s="82"/>
      <c r="D308" s="81"/>
      <c r="E308" s="28"/>
      <c r="F308" s="51"/>
    </row>
    <row r="309" spans="1:6" s="13" customFormat="1">
      <c r="A309" s="94"/>
      <c r="B309" s="107" t="s">
        <v>49</v>
      </c>
      <c r="C309" s="82"/>
      <c r="D309" s="81"/>
      <c r="E309" s="28"/>
      <c r="F309" s="51"/>
    </row>
    <row r="310" spans="1:6" s="13" customFormat="1">
      <c r="A310" s="94"/>
      <c r="B310" s="107" t="s">
        <v>77</v>
      </c>
      <c r="C310" s="82"/>
      <c r="D310" s="81"/>
      <c r="E310" s="28"/>
      <c r="F310" s="51"/>
    </row>
    <row r="311" spans="1:6" s="13" customFormat="1">
      <c r="A311" s="94"/>
      <c r="B311" s="107" t="s">
        <v>89</v>
      </c>
      <c r="C311" s="82"/>
      <c r="D311" s="81"/>
      <c r="E311" s="28"/>
      <c r="F311" s="51"/>
    </row>
    <row r="312" spans="1:6" s="13" customFormat="1">
      <c r="A312" s="94"/>
      <c r="B312" s="107" t="s">
        <v>94</v>
      </c>
      <c r="C312" s="82"/>
      <c r="D312" s="81"/>
      <c r="E312" s="28"/>
      <c r="F312" s="51"/>
    </row>
    <row r="313" spans="1:6" s="13" customFormat="1">
      <c r="A313" s="94"/>
      <c r="B313" s="95"/>
      <c r="C313" s="82"/>
      <c r="D313" s="81"/>
      <c r="E313" s="28"/>
      <c r="F313" s="51"/>
    </row>
    <row r="314" spans="1:6" s="13" customFormat="1" ht="12.75" customHeight="1">
      <c r="A314" s="94"/>
      <c r="B314" s="109" t="s">
        <v>242</v>
      </c>
      <c r="C314" s="82" t="s">
        <v>48</v>
      </c>
      <c r="D314" s="82"/>
      <c r="E314" s="83"/>
      <c r="F314" s="47" t="str">
        <f t="shared" ref="F314" si="53">IF(E314*D314,E314*D314,"")</f>
        <v/>
      </c>
    </row>
    <row r="315" spans="1:6" s="13" customFormat="1" ht="12.75" customHeight="1">
      <c r="A315" s="94"/>
      <c r="B315" s="107" t="s">
        <v>9</v>
      </c>
      <c r="C315" s="82"/>
      <c r="D315" s="81"/>
      <c r="E315" s="28"/>
      <c r="F315" s="51"/>
    </row>
    <row r="316" spans="1:6" s="13" customFormat="1" ht="12.75" customHeight="1">
      <c r="A316" s="94"/>
      <c r="B316" s="107" t="s">
        <v>49</v>
      </c>
      <c r="C316" s="82"/>
      <c r="D316" s="81"/>
      <c r="E316" s="28"/>
      <c r="F316" s="51"/>
    </row>
    <row r="317" spans="1:6" s="13" customFormat="1" ht="12.75" customHeight="1">
      <c r="A317" s="94"/>
      <c r="B317" s="107" t="s">
        <v>77</v>
      </c>
      <c r="C317" s="82"/>
      <c r="D317" s="81"/>
      <c r="E317" s="28"/>
      <c r="F317" s="51"/>
    </row>
    <row r="318" spans="1:6" s="13" customFormat="1" ht="12.75" customHeight="1">
      <c r="A318" s="94"/>
      <c r="B318" s="107" t="s">
        <v>89</v>
      </c>
      <c r="C318" s="82"/>
      <c r="D318" s="81"/>
      <c r="E318" s="28"/>
      <c r="F318" s="51"/>
    </row>
    <row r="319" spans="1:6" s="13" customFormat="1" ht="12.75" customHeight="1">
      <c r="A319" s="94"/>
      <c r="B319" s="107" t="s">
        <v>94</v>
      </c>
      <c r="C319" s="82"/>
      <c r="D319" s="81"/>
      <c r="E319" s="28"/>
      <c r="F319" s="51"/>
    </row>
    <row r="320" spans="1:6" s="13" customFormat="1" ht="12.75" customHeight="1">
      <c r="A320" s="94"/>
      <c r="B320" s="95"/>
      <c r="C320" s="82"/>
      <c r="D320" s="81"/>
      <c r="E320" s="28"/>
      <c r="F320" s="51"/>
    </row>
    <row r="321" spans="1:6" s="13" customFormat="1" ht="12.75" customHeight="1">
      <c r="A321" s="94"/>
      <c r="B321" s="134" t="s">
        <v>243</v>
      </c>
      <c r="C321" s="82" t="s">
        <v>48</v>
      </c>
      <c r="D321" s="82"/>
      <c r="E321" s="83"/>
      <c r="F321" s="47" t="str">
        <f t="shared" ref="F321" si="54">IF(E321*D321,E321*D321,"")</f>
        <v/>
      </c>
    </row>
    <row r="322" spans="1:6" s="13" customFormat="1" ht="12.75" customHeight="1">
      <c r="A322" s="94"/>
      <c r="B322" s="107" t="s">
        <v>9</v>
      </c>
      <c r="C322" s="82"/>
      <c r="D322" s="81"/>
      <c r="E322" s="28"/>
      <c r="F322" s="51"/>
    </row>
    <row r="323" spans="1:6" s="13" customFormat="1" ht="12.75" customHeight="1">
      <c r="A323" s="94"/>
      <c r="B323" s="107" t="s">
        <v>49</v>
      </c>
      <c r="C323" s="82"/>
      <c r="D323" s="81"/>
      <c r="E323" s="28"/>
      <c r="F323" s="51"/>
    </row>
    <row r="324" spans="1:6" s="13" customFormat="1" ht="12.75" customHeight="1">
      <c r="A324" s="94"/>
      <c r="B324" s="107" t="s">
        <v>77</v>
      </c>
      <c r="C324" s="82"/>
      <c r="D324" s="81"/>
      <c r="E324" s="28"/>
      <c r="F324" s="51"/>
    </row>
    <row r="325" spans="1:6" s="13" customFormat="1" ht="12.75" customHeight="1">
      <c r="A325" s="94"/>
      <c r="B325" s="107" t="s">
        <v>89</v>
      </c>
      <c r="C325" s="82"/>
      <c r="D325" s="81"/>
      <c r="E325" s="28"/>
      <c r="F325" s="51"/>
    </row>
    <row r="326" spans="1:6" s="13" customFormat="1" ht="12.75" customHeight="1">
      <c r="A326" s="94"/>
      <c r="B326" s="107" t="s">
        <v>94</v>
      </c>
      <c r="C326" s="82"/>
      <c r="D326" s="81"/>
      <c r="E326" s="28"/>
      <c r="F326" s="51"/>
    </row>
    <row r="327" spans="1:6" s="13" customFormat="1" ht="12.75" customHeight="1">
      <c r="A327" s="94"/>
      <c r="B327" s="80"/>
      <c r="C327" s="81"/>
      <c r="D327" s="81"/>
      <c r="E327" s="28"/>
      <c r="F327" s="47">
        <f t="shared" ref="F327:F347" si="55">D327*E327</f>
        <v>0</v>
      </c>
    </row>
    <row r="328" spans="1:6" s="13" customFormat="1" ht="12.75" customHeight="1">
      <c r="A328" s="94"/>
      <c r="B328" s="95" t="s">
        <v>81</v>
      </c>
      <c r="C328" s="35"/>
      <c r="D328" s="82"/>
      <c r="E328" s="83"/>
      <c r="F328" s="84"/>
    </row>
    <row r="329" spans="1:6" s="13" customFormat="1" ht="12.75" customHeight="1">
      <c r="A329" s="94"/>
      <c r="B329" s="96" t="s">
        <v>76</v>
      </c>
      <c r="C329" s="82" t="s">
        <v>48</v>
      </c>
      <c r="D329" s="82"/>
      <c r="E329" s="83"/>
      <c r="F329" s="47" t="str">
        <f t="shared" ref="F329" si="56">IF(E329*D329,E329*D329,"")</f>
        <v/>
      </c>
    </row>
    <row r="330" spans="1:6" s="13" customFormat="1" ht="12.75" customHeight="1">
      <c r="A330" s="94"/>
      <c r="B330" s="99"/>
      <c r="C330" s="81"/>
      <c r="D330" s="81"/>
      <c r="E330" s="28"/>
      <c r="F330" s="47">
        <f t="shared" si="55"/>
        <v>0</v>
      </c>
    </row>
    <row r="331" spans="1:6" s="13" customFormat="1" ht="12.75" customHeight="1">
      <c r="A331" s="94"/>
      <c r="B331" s="95" t="s">
        <v>79</v>
      </c>
      <c r="C331" s="35"/>
      <c r="D331" s="82"/>
      <c r="E331" s="83"/>
      <c r="F331" s="84"/>
    </row>
    <row r="332" spans="1:6" s="13" customFormat="1" ht="12.75" customHeight="1">
      <c r="A332" s="94"/>
      <c r="B332" s="96" t="s">
        <v>76</v>
      </c>
      <c r="C332" s="82" t="s">
        <v>48</v>
      </c>
      <c r="D332" s="82"/>
      <c r="E332" s="83"/>
      <c r="F332" s="47" t="str">
        <f t="shared" ref="F332:F337" si="57">IF(E332*D332,E332*D332,"")</f>
        <v/>
      </c>
    </row>
    <row r="333" spans="1:6" s="13" customFormat="1" ht="12.75" customHeight="1">
      <c r="A333" s="94"/>
      <c r="B333" s="96" t="s">
        <v>78</v>
      </c>
      <c r="C333" s="82" t="s">
        <v>48</v>
      </c>
      <c r="D333" s="82"/>
      <c r="E333" s="83"/>
      <c r="F333" s="47" t="str">
        <f t="shared" si="57"/>
        <v/>
      </c>
    </row>
    <row r="334" spans="1:6" s="13" customFormat="1" ht="12.75" customHeight="1">
      <c r="A334" s="94"/>
      <c r="B334" s="96" t="s">
        <v>98</v>
      </c>
      <c r="C334" s="82" t="s">
        <v>48</v>
      </c>
      <c r="D334" s="82"/>
      <c r="E334" s="83"/>
      <c r="F334" s="47" t="str">
        <f t="shared" si="57"/>
        <v/>
      </c>
    </row>
    <row r="335" spans="1:6" s="13" customFormat="1" ht="12.75" customHeight="1">
      <c r="A335" s="94"/>
      <c r="B335" s="96" t="s">
        <v>99</v>
      </c>
      <c r="C335" s="82" t="s">
        <v>48</v>
      </c>
      <c r="D335" s="82"/>
      <c r="E335" s="83"/>
      <c r="F335" s="47" t="str">
        <f t="shared" si="57"/>
        <v/>
      </c>
    </row>
    <row r="336" spans="1:6" s="13" customFormat="1" ht="12.75" customHeight="1">
      <c r="A336" s="94"/>
      <c r="B336" s="96" t="s">
        <v>106</v>
      </c>
      <c r="C336" s="82" t="s">
        <v>48</v>
      </c>
      <c r="D336" s="82"/>
      <c r="E336" s="83"/>
      <c r="F336" s="47" t="str">
        <f t="shared" si="57"/>
        <v/>
      </c>
    </row>
    <row r="337" spans="1:6" s="13" customFormat="1" ht="12.75" customHeight="1">
      <c r="A337" s="94"/>
      <c r="B337" s="96" t="s">
        <v>107</v>
      </c>
      <c r="C337" s="82" t="s">
        <v>48</v>
      </c>
      <c r="D337" s="82"/>
      <c r="E337" s="83"/>
      <c r="F337" s="47" t="str">
        <f t="shared" si="57"/>
        <v/>
      </c>
    </row>
    <row r="338" spans="1:6" s="13" customFormat="1" ht="12.75" customHeight="1">
      <c r="A338" s="94"/>
      <c r="B338" s="80"/>
      <c r="C338" s="81"/>
      <c r="D338" s="81"/>
      <c r="E338" s="28"/>
      <c r="F338" s="47">
        <f t="shared" si="55"/>
        <v>0</v>
      </c>
    </row>
    <row r="339" spans="1:6" s="13" customFormat="1" ht="12.75" customHeight="1">
      <c r="A339" s="94"/>
      <c r="B339" s="138" t="s">
        <v>95</v>
      </c>
      <c r="C339" s="98" t="s">
        <v>8</v>
      </c>
      <c r="D339" s="82"/>
      <c r="E339" s="83"/>
      <c r="F339" s="47" t="str">
        <f t="shared" ref="F339" si="58">IF(E339*D339,E339*D339,"")</f>
        <v/>
      </c>
    </row>
    <row r="340" spans="1:6" s="13" customFormat="1" ht="12.75" customHeight="1">
      <c r="A340" s="94"/>
      <c r="B340" s="80"/>
      <c r="C340" s="81"/>
      <c r="D340" s="81"/>
      <c r="E340" s="28"/>
      <c r="F340" s="47"/>
    </row>
    <row r="341" spans="1:6" s="13" customFormat="1" ht="12.75" customHeight="1">
      <c r="A341" s="94"/>
      <c r="B341" s="95" t="s">
        <v>75</v>
      </c>
      <c r="C341" s="82"/>
      <c r="D341" s="81"/>
      <c r="E341" s="28"/>
      <c r="F341" s="51"/>
    </row>
    <row r="342" spans="1:6" s="13" customFormat="1" ht="12.75" customHeight="1">
      <c r="A342" s="94"/>
      <c r="B342" s="96" t="s">
        <v>108</v>
      </c>
      <c r="C342" s="82" t="s">
        <v>8</v>
      </c>
      <c r="D342" s="82"/>
      <c r="E342" s="83"/>
      <c r="F342" s="47" t="str">
        <f t="shared" ref="F342" si="59">IF(E342*D342,E342*D342,"")</f>
        <v/>
      </c>
    </row>
    <row r="343" spans="1:6" s="13" customFormat="1" ht="12.75" customHeight="1">
      <c r="A343" s="94"/>
      <c r="B343" s="80"/>
      <c r="C343" s="81"/>
      <c r="D343" s="81"/>
      <c r="E343" s="28"/>
      <c r="F343" s="47"/>
    </row>
    <row r="344" spans="1:6" s="13" customFormat="1" ht="12.75" customHeight="1">
      <c r="A344" s="94"/>
      <c r="B344" s="95" t="s">
        <v>96</v>
      </c>
      <c r="C344" s="35"/>
      <c r="D344" s="82"/>
      <c r="E344" s="83"/>
      <c r="F344" s="84"/>
    </row>
    <row r="345" spans="1:6" s="13" customFormat="1" ht="12.75" customHeight="1">
      <c r="A345" s="94"/>
      <c r="B345" s="96" t="s">
        <v>76</v>
      </c>
      <c r="C345" s="82" t="s">
        <v>48</v>
      </c>
      <c r="D345" s="82"/>
      <c r="E345" s="83"/>
      <c r="F345" s="47" t="str">
        <f t="shared" ref="F345:F346" si="60">IF(E345*D345,E345*D345,"")</f>
        <v/>
      </c>
    </row>
    <row r="346" spans="1:6" s="13" customFormat="1" ht="12.75" customHeight="1">
      <c r="A346" s="94"/>
      <c r="B346" s="96" t="s">
        <v>78</v>
      </c>
      <c r="C346" s="82" t="s">
        <v>48</v>
      </c>
      <c r="D346" s="82"/>
      <c r="E346" s="83"/>
      <c r="F346" s="47" t="str">
        <f t="shared" si="60"/>
        <v/>
      </c>
    </row>
    <row r="347" spans="1:6" s="13" customFormat="1" ht="12.75" customHeight="1">
      <c r="A347" s="94"/>
      <c r="B347" s="99"/>
      <c r="C347" s="98"/>
      <c r="D347" s="81"/>
      <c r="E347" s="28"/>
      <c r="F347" s="47">
        <f t="shared" si="55"/>
        <v>0</v>
      </c>
    </row>
    <row r="348" spans="1:6" s="13" customFormat="1" ht="12.75" customHeight="1">
      <c r="A348" s="94"/>
      <c r="B348" s="95" t="s">
        <v>39</v>
      </c>
      <c r="C348" s="82" t="s">
        <v>8</v>
      </c>
      <c r="D348" s="82"/>
      <c r="E348" s="83"/>
      <c r="F348" s="47" t="str">
        <f>IF(E348*D348,E348*D348,"")</f>
        <v/>
      </c>
    </row>
    <row r="349" spans="1:6" s="13" customFormat="1" ht="12.75" customHeight="1">
      <c r="A349" s="94"/>
      <c r="B349" s="99"/>
      <c r="C349" s="98"/>
      <c r="D349" s="102"/>
      <c r="E349" s="103"/>
      <c r="F349" s="104"/>
    </row>
    <row r="350" spans="1:6" s="13" customFormat="1" ht="12.75" customHeight="1">
      <c r="A350" s="187" t="str">
        <f>"Sous-total HT "&amp;A235</f>
        <v>Sous-total HT 4.8</v>
      </c>
      <c r="B350" s="188"/>
      <c r="C350" s="188"/>
      <c r="D350" s="188"/>
      <c r="E350" s="188"/>
      <c r="F350" s="49">
        <f>SUM(F239:F348)</f>
        <v>0</v>
      </c>
    </row>
    <row r="351" spans="1:6" s="13" customFormat="1" ht="12.75" customHeight="1">
      <c r="A351" s="75"/>
      <c r="B351" s="90"/>
      <c r="C351" s="81"/>
      <c r="D351" s="81"/>
      <c r="E351" s="28"/>
      <c r="F351" s="47"/>
    </row>
    <row r="352" spans="1:6" s="13" customFormat="1" ht="12.75" customHeight="1">
      <c r="A352" s="78" t="s">
        <v>247</v>
      </c>
      <c r="B352" s="100" t="s">
        <v>129</v>
      </c>
      <c r="C352" s="23"/>
      <c r="D352" s="23"/>
      <c r="E352" s="24"/>
      <c r="F352" s="53"/>
    </row>
    <row r="353" spans="1:6" s="13" customFormat="1" ht="12.75" customHeight="1">
      <c r="A353" s="88"/>
      <c r="B353" s="38"/>
      <c r="C353" s="39"/>
      <c r="D353" s="39"/>
      <c r="E353" s="30"/>
      <c r="F353" s="50"/>
    </row>
    <row r="354" spans="1:6" s="13" customFormat="1" ht="12.75" customHeight="1">
      <c r="A354" s="75"/>
      <c r="B354" s="90" t="s">
        <v>130</v>
      </c>
      <c r="C354" s="81"/>
      <c r="D354" s="81"/>
      <c r="E354" s="28"/>
      <c r="F354" s="47"/>
    </row>
    <row r="355" spans="1:6" s="13" customFormat="1" ht="12.75" customHeight="1">
      <c r="A355" s="75"/>
      <c r="B355" s="107" t="s">
        <v>9</v>
      </c>
      <c r="C355" s="82" t="s">
        <v>48</v>
      </c>
      <c r="D355" s="82"/>
      <c r="E355" s="83"/>
      <c r="F355" s="51" t="str">
        <f t="shared" ref="F355" si="61">IF(E355*D355,E355*D355,"")</f>
        <v/>
      </c>
    </row>
    <row r="356" spans="1:6" s="13" customFormat="1" ht="12.75" customHeight="1">
      <c r="A356" s="75"/>
      <c r="B356" s="107" t="s">
        <v>24</v>
      </c>
      <c r="C356" s="96"/>
      <c r="D356" s="81"/>
      <c r="E356" s="28"/>
      <c r="F356" s="51"/>
    </row>
    <row r="357" spans="1:6" s="13" customFormat="1" ht="12.75" customHeight="1">
      <c r="A357" s="75"/>
      <c r="B357" s="107" t="s">
        <v>53</v>
      </c>
      <c r="C357" s="82"/>
      <c r="D357" s="81"/>
      <c r="E357" s="28"/>
      <c r="F357" s="51"/>
    </row>
    <row r="358" spans="1:6" s="13" customFormat="1" ht="12.75" customHeight="1">
      <c r="A358" s="75"/>
      <c r="B358" s="107" t="s">
        <v>64</v>
      </c>
      <c r="C358" s="82"/>
      <c r="D358" s="81"/>
      <c r="E358" s="28"/>
      <c r="F358" s="51"/>
    </row>
    <row r="359" spans="1:6" s="13" customFormat="1" ht="12.75" customHeight="1">
      <c r="A359" s="75"/>
      <c r="B359" s="107" t="s">
        <v>50</v>
      </c>
      <c r="C359" s="82"/>
      <c r="D359" s="81"/>
      <c r="E359" s="28"/>
      <c r="F359" s="51"/>
    </row>
    <row r="360" spans="1:6" s="13" customFormat="1" ht="12.75" customHeight="1">
      <c r="A360" s="75"/>
      <c r="B360" s="107" t="s">
        <v>38</v>
      </c>
      <c r="C360" s="82"/>
      <c r="D360" s="81"/>
      <c r="E360" s="28"/>
      <c r="F360" s="51"/>
    </row>
    <row r="361" spans="1:6" s="13" customFormat="1" ht="12.75" customHeight="1">
      <c r="A361" s="75"/>
      <c r="B361" s="90"/>
      <c r="C361" s="81"/>
      <c r="D361" s="81"/>
      <c r="E361" s="28"/>
      <c r="F361" s="51"/>
    </row>
    <row r="362" spans="1:6" s="13" customFormat="1" ht="24">
      <c r="A362" s="75"/>
      <c r="B362" s="110" t="s">
        <v>10</v>
      </c>
      <c r="C362" s="82"/>
      <c r="D362" s="81"/>
      <c r="E362" s="28"/>
      <c r="F362" s="51"/>
    </row>
    <row r="363" spans="1:6" s="13" customFormat="1" ht="12.75" customHeight="1">
      <c r="A363" s="75"/>
      <c r="B363" s="96" t="s">
        <v>66</v>
      </c>
      <c r="C363" s="82" t="s">
        <v>7</v>
      </c>
      <c r="D363" s="82"/>
      <c r="E363" s="28"/>
      <c r="F363" s="51" t="str">
        <f t="shared" ref="F363" si="62">IF(E363*D363,E363*D363,"")</f>
        <v/>
      </c>
    </row>
    <row r="364" spans="1:6" s="13" customFormat="1" ht="12.75" customHeight="1">
      <c r="A364" s="75"/>
      <c r="B364" s="96" t="s">
        <v>67</v>
      </c>
      <c r="C364" s="82" t="s">
        <v>7</v>
      </c>
      <c r="D364" s="82"/>
      <c r="E364" s="28"/>
      <c r="F364" s="51" t="str">
        <f t="shared" ref="F364" si="63">IF(E364*D364,E364*D364,"")</f>
        <v/>
      </c>
    </row>
    <row r="365" spans="1:6" s="13" customFormat="1" ht="12.75" customHeight="1">
      <c r="A365" s="75"/>
      <c r="B365" s="90"/>
      <c r="C365" s="81"/>
      <c r="D365" s="81"/>
      <c r="E365" s="28"/>
      <c r="F365" s="51"/>
    </row>
    <row r="366" spans="1:6" s="13" customFormat="1" ht="12.75" customHeight="1">
      <c r="A366" s="75"/>
      <c r="B366" s="90" t="s">
        <v>58</v>
      </c>
      <c r="C366" s="81"/>
      <c r="D366" s="82"/>
      <c r="E366" s="83"/>
      <c r="F366" s="159"/>
    </row>
    <row r="367" spans="1:6" s="13" customFormat="1" ht="12.75" customHeight="1">
      <c r="A367" s="75"/>
      <c r="B367" s="80" t="s">
        <v>76</v>
      </c>
      <c r="C367" s="81" t="s">
        <v>48</v>
      </c>
      <c r="D367" s="82"/>
      <c r="E367" s="83"/>
      <c r="F367" s="51" t="str">
        <f t="shared" ref="F367" si="64">IF(E367*D367,E367*D367,"")</f>
        <v/>
      </c>
    </row>
    <row r="368" spans="1:6" s="13" customFormat="1" ht="12.75" customHeight="1">
      <c r="A368" s="75"/>
      <c r="B368" s="80"/>
      <c r="C368" s="81"/>
      <c r="D368" s="82"/>
      <c r="E368" s="83"/>
      <c r="F368" s="51"/>
    </row>
    <row r="369" spans="1:6" s="13" customFormat="1" ht="12.75" customHeight="1">
      <c r="A369" s="75"/>
      <c r="B369" s="135" t="s">
        <v>80</v>
      </c>
      <c r="C369" s="35"/>
      <c r="D369" s="82"/>
      <c r="E369" s="83"/>
      <c r="F369" s="159"/>
    </row>
    <row r="370" spans="1:6" s="13" customFormat="1" ht="12.75" customHeight="1">
      <c r="A370" s="75"/>
      <c r="B370" s="136" t="s">
        <v>57</v>
      </c>
      <c r="C370" s="35" t="s">
        <v>48</v>
      </c>
      <c r="D370" s="82"/>
      <c r="E370" s="83"/>
      <c r="F370" s="51" t="str">
        <f t="shared" ref="F370" si="65">IF(E370*D370,E370*D370,"")</f>
        <v/>
      </c>
    </row>
    <row r="371" spans="1:6" s="13" customFormat="1" ht="12.75" customHeight="1">
      <c r="A371" s="75"/>
      <c r="B371" s="95" t="s">
        <v>132</v>
      </c>
      <c r="C371" s="82"/>
      <c r="D371" s="81"/>
      <c r="E371" s="28"/>
      <c r="F371" s="51"/>
    </row>
    <row r="372" spans="1:6" s="13" customFormat="1" ht="12.75" customHeight="1">
      <c r="A372" s="75"/>
      <c r="B372" s="96" t="s">
        <v>131</v>
      </c>
      <c r="C372" s="82" t="s">
        <v>48</v>
      </c>
      <c r="D372" s="82"/>
      <c r="E372" s="83"/>
      <c r="F372" s="51" t="str">
        <f t="shared" ref="F372" si="66">IF(E372*D372,E372*D372,"")</f>
        <v/>
      </c>
    </row>
    <row r="373" spans="1:6" s="13" customFormat="1" ht="12.75" customHeight="1">
      <c r="A373" s="75"/>
      <c r="B373" s="138" t="s">
        <v>95</v>
      </c>
      <c r="C373" s="98" t="s">
        <v>8</v>
      </c>
      <c r="D373" s="82"/>
      <c r="E373" s="83"/>
      <c r="F373" s="51" t="str">
        <f t="shared" ref="F373" si="67">IF(E373*D373,E373*D373,"")</f>
        <v/>
      </c>
    </row>
    <row r="374" spans="1:6" s="13" customFormat="1" ht="12.75" customHeight="1">
      <c r="A374" s="75"/>
      <c r="B374" s="90"/>
      <c r="C374" s="81"/>
      <c r="D374" s="81"/>
      <c r="E374" s="28"/>
      <c r="F374" s="47"/>
    </row>
    <row r="375" spans="1:6" s="13" customFormat="1" ht="12.75" customHeight="1">
      <c r="A375" s="191" t="str">
        <f>"Sous-total HT "&amp;A352</f>
        <v>Sous-total HT 4.9</v>
      </c>
      <c r="B375" s="192"/>
      <c r="C375" s="192"/>
      <c r="D375" s="192"/>
      <c r="E375" s="193"/>
      <c r="F375" s="49">
        <f>SUM(F355:F373)</f>
        <v>0</v>
      </c>
    </row>
    <row r="376" spans="1:6" s="13" customFormat="1" ht="12.75" customHeight="1">
      <c r="A376" s="88"/>
      <c r="B376" s="38"/>
      <c r="C376" s="39"/>
      <c r="D376" s="39"/>
      <c r="E376" s="30"/>
      <c r="F376" s="50"/>
    </row>
    <row r="377" spans="1:6" s="13" customFormat="1" ht="12.75" customHeight="1">
      <c r="A377" s="78" t="s">
        <v>248</v>
      </c>
      <c r="B377" s="100" t="s">
        <v>55</v>
      </c>
      <c r="C377" s="23"/>
      <c r="D377" s="23"/>
      <c r="E377" s="24"/>
      <c r="F377" s="53"/>
    </row>
    <row r="378" spans="1:6" s="13" customFormat="1" ht="12.75" customHeight="1">
      <c r="A378" s="88"/>
      <c r="B378" s="38"/>
      <c r="C378" s="39"/>
      <c r="D378" s="39"/>
      <c r="E378" s="30"/>
      <c r="F378" s="50"/>
    </row>
    <row r="379" spans="1:6" s="13" customFormat="1" ht="12.75" customHeight="1">
      <c r="A379" s="75"/>
      <c r="B379" s="90" t="s">
        <v>82</v>
      </c>
      <c r="C379" s="81" t="s">
        <v>48</v>
      </c>
      <c r="D379" s="82"/>
      <c r="E379" s="83"/>
      <c r="F379" s="137" t="str">
        <f t="shared" ref="F379" si="68">IF(E379*D379,E379*D379,"")</f>
        <v/>
      </c>
    </row>
    <row r="380" spans="1:6" s="13" customFormat="1" ht="12.75" customHeight="1">
      <c r="A380" s="75"/>
      <c r="B380" s="85" t="s">
        <v>25</v>
      </c>
      <c r="C380" s="80"/>
      <c r="D380" s="82"/>
      <c r="E380" s="83"/>
      <c r="F380" s="84"/>
    </row>
    <row r="381" spans="1:6" s="13" customFormat="1" ht="12.75" customHeight="1">
      <c r="A381" s="75"/>
      <c r="B381" s="85" t="s">
        <v>24</v>
      </c>
      <c r="C381" s="80"/>
      <c r="D381" s="82"/>
      <c r="E381" s="83"/>
      <c r="F381" s="84"/>
    </row>
    <row r="382" spans="1:6" s="13" customFormat="1" ht="12.75" customHeight="1">
      <c r="A382" s="75"/>
      <c r="B382" s="85" t="s">
        <v>56</v>
      </c>
      <c r="C382" s="81"/>
      <c r="D382" s="82"/>
      <c r="E382" s="83"/>
      <c r="F382" s="84"/>
    </row>
    <row r="383" spans="1:6" s="13" customFormat="1" ht="12.75" customHeight="1">
      <c r="A383" s="75"/>
      <c r="B383" s="80" t="s">
        <v>27</v>
      </c>
      <c r="C383" s="140"/>
      <c r="D383" s="82"/>
      <c r="E383" s="83"/>
      <c r="F383" s="84"/>
    </row>
    <row r="384" spans="1:6" s="13" customFormat="1" ht="12.75" customHeight="1">
      <c r="A384" s="75"/>
      <c r="B384" s="80" t="s">
        <v>30</v>
      </c>
      <c r="C384" s="81" t="s">
        <v>51</v>
      </c>
      <c r="D384" s="82"/>
      <c r="E384" s="83"/>
      <c r="F384" s="137" t="str">
        <f t="shared" ref="F384:F387" si="69">IF(E384*D384,E384*D384,"")</f>
        <v/>
      </c>
    </row>
    <row r="385" spans="1:6" s="13" customFormat="1" ht="12.75" customHeight="1">
      <c r="A385" s="75"/>
      <c r="B385" s="85" t="s">
        <v>29</v>
      </c>
      <c r="C385" s="81" t="s">
        <v>51</v>
      </c>
      <c r="D385" s="82"/>
      <c r="E385" s="83"/>
      <c r="F385" s="137" t="str">
        <f t="shared" si="69"/>
        <v/>
      </c>
    </row>
    <row r="386" spans="1:6" s="13" customFormat="1" ht="12.75" customHeight="1">
      <c r="A386" s="75"/>
      <c r="B386" s="85" t="s">
        <v>52</v>
      </c>
      <c r="C386" s="81" t="s">
        <v>51</v>
      </c>
      <c r="D386" s="82"/>
      <c r="E386" s="83"/>
      <c r="F386" s="137" t="str">
        <f t="shared" si="69"/>
        <v/>
      </c>
    </row>
    <row r="387" spans="1:6" s="13" customFormat="1" ht="12.75" customHeight="1">
      <c r="A387" s="75"/>
      <c r="B387" s="85" t="s">
        <v>28</v>
      </c>
      <c r="C387" s="81" t="s">
        <v>51</v>
      </c>
      <c r="D387" s="82"/>
      <c r="E387" s="83"/>
      <c r="F387" s="137" t="str">
        <f t="shared" si="69"/>
        <v/>
      </c>
    </row>
    <row r="388" spans="1:6" s="13" customFormat="1" ht="12.75" customHeight="1">
      <c r="A388" s="75"/>
      <c r="B388" s="90"/>
      <c r="C388" s="81"/>
      <c r="D388" s="81"/>
      <c r="E388" s="28"/>
      <c r="F388" s="47"/>
    </row>
    <row r="389" spans="1:6" s="13" customFormat="1" ht="24">
      <c r="A389" s="75"/>
      <c r="B389" s="133" t="s">
        <v>10</v>
      </c>
      <c r="C389" s="81"/>
      <c r="D389" s="82"/>
      <c r="E389" s="83"/>
      <c r="F389" s="84"/>
    </row>
    <row r="390" spans="1:6" s="13" customFormat="1" ht="12.75" customHeight="1">
      <c r="A390" s="75"/>
      <c r="B390" s="80" t="s">
        <v>31</v>
      </c>
      <c r="C390" s="81" t="s">
        <v>7</v>
      </c>
      <c r="D390" s="82"/>
      <c r="E390" s="28"/>
      <c r="F390" s="137" t="str">
        <f t="shared" ref="F390:F396" si="70">IF(E390*D390,E390*D390,"")</f>
        <v/>
      </c>
    </row>
    <row r="391" spans="1:6" s="13" customFormat="1" ht="12.75" customHeight="1">
      <c r="A391" s="75"/>
      <c r="B391" s="80" t="s">
        <v>32</v>
      </c>
      <c r="C391" s="81" t="s">
        <v>7</v>
      </c>
      <c r="D391" s="82"/>
      <c r="E391" s="28"/>
      <c r="F391" s="137" t="str">
        <f t="shared" si="70"/>
        <v/>
      </c>
    </row>
    <row r="392" spans="1:6" s="13" customFormat="1" ht="12.75" customHeight="1">
      <c r="A392" s="75"/>
      <c r="B392" s="80" t="s">
        <v>33</v>
      </c>
      <c r="C392" s="81" t="s">
        <v>7</v>
      </c>
      <c r="D392" s="82"/>
      <c r="E392" s="28"/>
      <c r="F392" s="137" t="str">
        <f t="shared" si="70"/>
        <v/>
      </c>
    </row>
    <row r="393" spans="1:6" s="13" customFormat="1" ht="12.75" customHeight="1">
      <c r="A393" s="75"/>
      <c r="B393" s="80" t="s">
        <v>34</v>
      </c>
      <c r="C393" s="81" t="s">
        <v>7</v>
      </c>
      <c r="D393" s="82"/>
      <c r="E393" s="28"/>
      <c r="F393" s="137" t="str">
        <f t="shared" si="70"/>
        <v/>
      </c>
    </row>
    <row r="394" spans="1:6" s="13" customFormat="1" ht="12.75" customHeight="1">
      <c r="A394" s="75"/>
      <c r="B394" s="80" t="s">
        <v>35</v>
      </c>
      <c r="C394" s="81" t="s">
        <v>7</v>
      </c>
      <c r="D394" s="82"/>
      <c r="E394" s="28"/>
      <c r="F394" s="137" t="str">
        <f t="shared" si="70"/>
        <v/>
      </c>
    </row>
    <row r="395" spans="1:6" s="13" customFormat="1" ht="12.75" customHeight="1">
      <c r="A395" s="75"/>
      <c r="B395" s="80" t="s">
        <v>36</v>
      </c>
      <c r="C395" s="81" t="s">
        <v>7</v>
      </c>
      <c r="D395" s="82"/>
      <c r="E395" s="28"/>
      <c r="F395" s="137" t="str">
        <f t="shared" si="70"/>
        <v/>
      </c>
    </row>
    <row r="396" spans="1:6" s="13" customFormat="1" ht="12.75" customHeight="1">
      <c r="A396" s="75"/>
      <c r="B396" s="80" t="s">
        <v>37</v>
      </c>
      <c r="C396" s="81" t="s">
        <v>7</v>
      </c>
      <c r="D396" s="82"/>
      <c r="E396" s="28"/>
      <c r="F396" s="137" t="str">
        <f t="shared" si="70"/>
        <v/>
      </c>
    </row>
    <row r="397" spans="1:6" s="13" customFormat="1" ht="12.75" customHeight="1">
      <c r="A397" s="75"/>
      <c r="B397" s="90"/>
      <c r="C397" s="81"/>
      <c r="D397" s="81"/>
      <c r="E397" s="28"/>
      <c r="F397" s="47"/>
    </row>
    <row r="398" spans="1:6" s="13" customFormat="1" ht="12.75" customHeight="1">
      <c r="A398" s="75"/>
      <c r="B398" s="90" t="s">
        <v>58</v>
      </c>
      <c r="C398" s="81"/>
      <c r="D398" s="82"/>
      <c r="E398" s="83"/>
      <c r="F398" s="84"/>
    </row>
    <row r="399" spans="1:6" s="13" customFormat="1" ht="12.75" customHeight="1">
      <c r="A399" s="75"/>
      <c r="B399" s="80" t="s">
        <v>76</v>
      </c>
      <c r="C399" s="81" t="s">
        <v>48</v>
      </c>
      <c r="D399" s="82"/>
      <c r="E399" s="83"/>
      <c r="F399" s="137" t="str">
        <f t="shared" ref="F399" si="71">IF(E399*D399,E399*D399,"")</f>
        <v/>
      </c>
    </row>
    <row r="400" spans="1:6" s="13" customFormat="1" ht="12.75" customHeight="1">
      <c r="A400" s="75"/>
      <c r="B400" s="90"/>
      <c r="C400" s="81"/>
      <c r="D400" s="81"/>
      <c r="E400" s="28"/>
      <c r="F400" s="47"/>
    </row>
    <row r="401" spans="1:6" s="13" customFormat="1" ht="12.75" customHeight="1">
      <c r="A401" s="75"/>
      <c r="B401" s="135" t="s">
        <v>80</v>
      </c>
      <c r="C401" s="35"/>
      <c r="D401" s="82"/>
      <c r="E401" s="83"/>
      <c r="F401" s="84"/>
    </row>
    <row r="402" spans="1:6" s="13" customFormat="1" ht="12.75" customHeight="1">
      <c r="A402" s="75"/>
      <c r="B402" s="136" t="s">
        <v>57</v>
      </c>
      <c r="C402" s="35" t="s">
        <v>48</v>
      </c>
      <c r="D402" s="82"/>
      <c r="E402" s="83"/>
      <c r="F402" s="137" t="str">
        <f t="shared" ref="F402:F405" si="72">IF(E402*D402,E402*D402,"")</f>
        <v/>
      </c>
    </row>
    <row r="403" spans="1:6" s="13" customFormat="1" ht="12.75" customHeight="1">
      <c r="A403" s="75"/>
      <c r="B403" s="136" t="s">
        <v>57</v>
      </c>
      <c r="C403" s="35" t="s">
        <v>48</v>
      </c>
      <c r="D403" s="82"/>
      <c r="E403" s="83"/>
      <c r="F403" s="137" t="str">
        <f t="shared" si="72"/>
        <v/>
      </c>
    </row>
    <row r="404" spans="1:6" s="13" customFormat="1" ht="12.75" customHeight="1">
      <c r="A404" s="75"/>
      <c r="B404" s="136" t="s">
        <v>57</v>
      </c>
      <c r="C404" s="35" t="s">
        <v>48</v>
      </c>
      <c r="D404" s="82"/>
      <c r="E404" s="83"/>
      <c r="F404" s="137" t="str">
        <f t="shared" si="72"/>
        <v/>
      </c>
    </row>
    <row r="405" spans="1:6" s="13" customFormat="1" ht="12.75" customHeight="1">
      <c r="A405" s="75"/>
      <c r="B405" s="136" t="s">
        <v>57</v>
      </c>
      <c r="C405" s="35" t="s">
        <v>48</v>
      </c>
      <c r="D405" s="82"/>
      <c r="E405" s="83"/>
      <c r="F405" s="137" t="str">
        <f t="shared" si="72"/>
        <v/>
      </c>
    </row>
    <row r="406" spans="1:6" s="13" customFormat="1" ht="12.75" customHeight="1">
      <c r="A406" s="94"/>
      <c r="B406" s="96"/>
      <c r="C406" s="81"/>
      <c r="D406" s="81"/>
      <c r="E406" s="28"/>
      <c r="F406" s="47"/>
    </row>
    <row r="407" spans="1:6" s="13" customFormat="1" ht="12.75" customHeight="1">
      <c r="A407" s="94"/>
      <c r="B407" s="138" t="s">
        <v>95</v>
      </c>
      <c r="C407" s="98" t="s">
        <v>8</v>
      </c>
      <c r="D407" s="82"/>
      <c r="E407" s="83"/>
      <c r="F407" s="137" t="str">
        <f t="shared" ref="F407" si="73">IF(E407*D407,E407*D407,"")</f>
        <v/>
      </c>
    </row>
    <row r="408" spans="1:6" s="13" customFormat="1" ht="12.75" customHeight="1">
      <c r="A408" s="94"/>
      <c r="B408" s="80"/>
      <c r="C408" s="81"/>
      <c r="D408" s="82"/>
      <c r="E408" s="83"/>
      <c r="F408" s="84"/>
    </row>
    <row r="409" spans="1:6" s="13" customFormat="1" ht="12.75" customHeight="1">
      <c r="A409" s="94"/>
      <c r="B409" s="95" t="s">
        <v>75</v>
      </c>
      <c r="C409" s="82"/>
      <c r="D409" s="81"/>
      <c r="E409" s="28"/>
      <c r="F409" s="137"/>
    </row>
    <row r="410" spans="1:6" s="13" customFormat="1" ht="12.75" customHeight="1">
      <c r="A410" s="94"/>
      <c r="B410" s="96" t="s">
        <v>108</v>
      </c>
      <c r="C410" s="82" t="s">
        <v>8</v>
      </c>
      <c r="D410" s="82"/>
      <c r="E410" s="83"/>
      <c r="F410" s="137" t="str">
        <f>IF(E410*D410,E410*D410,"")</f>
        <v/>
      </c>
    </row>
    <row r="411" spans="1:6" s="13" customFormat="1" ht="12.75" customHeight="1">
      <c r="A411" s="94"/>
      <c r="B411" s="96"/>
      <c r="C411" s="82"/>
      <c r="D411" s="82"/>
      <c r="E411" s="83"/>
      <c r="F411" s="137"/>
    </row>
    <row r="412" spans="1:6" s="13" customFormat="1" ht="12.75" customHeight="1">
      <c r="A412" s="189" t="str">
        <f>"Sous-total HT "&amp;A377</f>
        <v>Sous-total HT 4.10</v>
      </c>
      <c r="B412" s="190"/>
      <c r="C412" s="190"/>
      <c r="D412" s="190"/>
      <c r="E412" s="190"/>
      <c r="F412" s="49">
        <f>SUM(F378:F411)</f>
        <v>0</v>
      </c>
    </row>
    <row r="413" spans="1:6" s="13" customFormat="1" ht="12.75" customHeight="1">
      <c r="A413" s="88"/>
      <c r="B413" s="38"/>
      <c r="C413" s="39"/>
      <c r="D413" s="39"/>
      <c r="E413" s="30"/>
      <c r="F413" s="50"/>
    </row>
    <row r="414" spans="1:6" s="13" customFormat="1" ht="12.75" customHeight="1">
      <c r="A414" s="78" t="s">
        <v>249</v>
      </c>
      <c r="B414" s="112" t="s">
        <v>40</v>
      </c>
      <c r="C414" s="5"/>
      <c r="D414" s="5"/>
      <c r="E414" s="24"/>
      <c r="F414" s="53"/>
    </row>
    <row r="415" spans="1:6" s="13" customFormat="1" ht="12.75" customHeight="1">
      <c r="A415" s="111"/>
      <c r="B415" s="85"/>
      <c r="C415" s="81"/>
      <c r="D415" s="81"/>
      <c r="E415" s="28"/>
      <c r="F415" s="51">
        <f t="shared" ref="F415" si="74">D415*E415</f>
        <v>0</v>
      </c>
    </row>
    <row r="416" spans="1:6" s="13" customFormat="1" ht="12.75" customHeight="1">
      <c r="A416" s="111"/>
      <c r="B416" s="36" t="s">
        <v>11</v>
      </c>
      <c r="C416" s="81"/>
      <c r="D416" s="81"/>
      <c r="E416" s="28"/>
      <c r="F416" s="54"/>
    </row>
    <row r="417" spans="1:6" s="13" customFormat="1" ht="12.75" customHeight="1">
      <c r="A417" s="111"/>
      <c r="B417" s="113" t="s">
        <v>47</v>
      </c>
      <c r="C417" s="81"/>
      <c r="D417" s="82"/>
      <c r="E417" s="83"/>
      <c r="F417" s="84"/>
    </row>
    <row r="418" spans="1:6" s="13" customFormat="1" ht="12.75" customHeight="1">
      <c r="A418" s="111"/>
      <c r="B418" s="85" t="s">
        <v>244</v>
      </c>
      <c r="C418" s="35" t="s">
        <v>48</v>
      </c>
      <c r="D418" s="81"/>
      <c r="E418" s="28"/>
      <c r="F418" s="51">
        <f t="shared" ref="F418:F423" si="75">D418*E418</f>
        <v>0</v>
      </c>
    </row>
    <row r="419" spans="1:6" s="13" customFormat="1" ht="12.75" customHeight="1">
      <c r="A419" s="111"/>
      <c r="B419" s="85" t="s">
        <v>124</v>
      </c>
      <c r="C419" s="35" t="s">
        <v>48</v>
      </c>
      <c r="D419" s="81"/>
      <c r="E419" s="28"/>
      <c r="F419" s="51">
        <f t="shared" si="75"/>
        <v>0</v>
      </c>
    </row>
    <row r="420" spans="1:6" s="13" customFormat="1" ht="12.75" customHeight="1">
      <c r="A420" s="111"/>
      <c r="B420" s="85" t="s">
        <v>246</v>
      </c>
      <c r="C420" s="35" t="s">
        <v>48</v>
      </c>
      <c r="D420" s="81"/>
      <c r="E420" s="28"/>
      <c r="F420" s="51">
        <f t="shared" ref="F420" si="76">D420*E420</f>
        <v>0</v>
      </c>
    </row>
    <row r="421" spans="1:6" s="13" customFormat="1" ht="12.75" customHeight="1">
      <c r="A421" s="111"/>
      <c r="B421" s="85" t="s">
        <v>130</v>
      </c>
      <c r="C421" s="35" t="s">
        <v>48</v>
      </c>
      <c r="D421" s="81"/>
      <c r="E421" s="28"/>
      <c r="F421" s="51">
        <f t="shared" ref="F421:F422" si="77">D421*E421</f>
        <v>0</v>
      </c>
    </row>
    <row r="422" spans="1:6" s="13" customFormat="1" ht="12.75" customHeight="1">
      <c r="A422" s="111"/>
      <c r="B422" s="85" t="s">
        <v>125</v>
      </c>
      <c r="C422" s="35" t="s">
        <v>48</v>
      </c>
      <c r="D422" s="81"/>
      <c r="E422" s="28"/>
      <c r="F422" s="51">
        <f t="shared" si="77"/>
        <v>0</v>
      </c>
    </row>
    <row r="423" spans="1:6" s="13" customFormat="1" ht="12.75" customHeight="1">
      <c r="A423" s="111"/>
      <c r="B423" s="85" t="s">
        <v>245</v>
      </c>
      <c r="C423" s="35" t="s">
        <v>48</v>
      </c>
      <c r="D423" s="81"/>
      <c r="E423" s="28"/>
      <c r="F423" s="51">
        <f t="shared" si="75"/>
        <v>0</v>
      </c>
    </row>
    <row r="424" spans="1:6" s="13" customFormat="1" ht="12.75" customHeight="1">
      <c r="A424" s="111"/>
      <c r="B424" s="85"/>
      <c r="C424" s="81"/>
      <c r="D424" s="82"/>
      <c r="E424" s="83"/>
      <c r="F424" s="84"/>
    </row>
    <row r="425" spans="1:6" s="13" customFormat="1" ht="12.75" customHeight="1">
      <c r="A425" s="189" t="str">
        <f>"Sous-total HT "&amp;A414</f>
        <v>Sous-total HT 4.11</v>
      </c>
      <c r="B425" s="190"/>
      <c r="C425" s="190"/>
      <c r="D425" s="190"/>
      <c r="E425" s="190"/>
      <c r="F425" s="52">
        <f>SUM(F416:F423)</f>
        <v>0</v>
      </c>
    </row>
    <row r="426" spans="1:6" s="13" customFormat="1" ht="12.75" customHeight="1">
      <c r="A426" s="88"/>
      <c r="B426" s="90"/>
      <c r="C426" s="81"/>
      <c r="D426" s="81"/>
      <c r="E426" s="28"/>
      <c r="F426" s="69"/>
    </row>
    <row r="427" spans="1:6" s="13" customFormat="1" ht="12.75" customHeight="1">
      <c r="A427" s="78" t="s">
        <v>252</v>
      </c>
      <c r="B427" s="112" t="s">
        <v>126</v>
      </c>
      <c r="C427" s="23"/>
      <c r="D427" s="23"/>
      <c r="E427" s="24"/>
      <c r="F427" s="53"/>
    </row>
    <row r="428" spans="1:6" s="13" customFormat="1" ht="12.75" customHeight="1">
      <c r="A428" s="111"/>
      <c r="B428" s="85"/>
      <c r="C428" s="81"/>
      <c r="D428" s="82"/>
      <c r="E428" s="83"/>
      <c r="F428" s="84"/>
    </row>
    <row r="429" spans="1:6" s="13" customFormat="1" ht="12.75" customHeight="1">
      <c r="A429" s="111"/>
      <c r="B429" s="173" t="s">
        <v>259</v>
      </c>
      <c r="C429" s="35" t="s">
        <v>48</v>
      </c>
      <c r="D429" s="81"/>
      <c r="E429" s="28"/>
      <c r="F429" s="51">
        <f t="shared" ref="F429" si="78">D429*E429</f>
        <v>0</v>
      </c>
    </row>
    <row r="430" spans="1:6" s="13" customFormat="1" ht="12.75" customHeight="1">
      <c r="A430" s="111"/>
      <c r="B430" s="173" t="s">
        <v>260</v>
      </c>
      <c r="C430" s="35" t="s">
        <v>48</v>
      </c>
      <c r="D430" s="81"/>
      <c r="E430" s="28"/>
      <c r="F430" s="51">
        <f t="shared" ref="F430" si="79">D430*E430</f>
        <v>0</v>
      </c>
    </row>
    <row r="431" spans="1:6" s="13" customFormat="1" ht="12.75" customHeight="1">
      <c r="A431" s="111"/>
      <c r="B431" s="173"/>
      <c r="C431" s="170"/>
      <c r="D431" s="171"/>
      <c r="E431" s="172"/>
      <c r="F431" s="183"/>
    </row>
    <row r="432" spans="1:6" s="13" customFormat="1" ht="12.75" customHeight="1">
      <c r="A432" s="111"/>
      <c r="B432" s="174" t="s">
        <v>261</v>
      </c>
      <c r="C432" s="170"/>
      <c r="D432" s="171"/>
      <c r="E432" s="172"/>
      <c r="F432" s="183"/>
    </row>
    <row r="433" spans="1:6" s="13" customFormat="1" ht="12.75" customHeight="1">
      <c r="A433" s="111"/>
      <c r="B433" s="173" t="s">
        <v>262</v>
      </c>
      <c r="C433" s="170" t="s">
        <v>48</v>
      </c>
      <c r="D433" s="171"/>
      <c r="E433" s="172"/>
      <c r="F433" s="183">
        <f t="shared" ref="F433:F434" si="80">D433*E433</f>
        <v>0</v>
      </c>
    </row>
    <row r="434" spans="1:6" s="13" customFormat="1" ht="12.75" customHeight="1">
      <c r="A434" s="111"/>
      <c r="B434" s="173" t="s">
        <v>263</v>
      </c>
      <c r="C434" s="170" t="s">
        <v>7</v>
      </c>
      <c r="D434" s="171"/>
      <c r="E434" s="172"/>
      <c r="F434" s="183">
        <f t="shared" si="80"/>
        <v>0</v>
      </c>
    </row>
    <row r="435" spans="1:6" s="13" customFormat="1" ht="12.75" customHeight="1">
      <c r="A435" s="111"/>
      <c r="B435" s="173"/>
      <c r="C435" s="170"/>
      <c r="D435" s="171"/>
      <c r="E435" s="172"/>
      <c r="F435" s="183"/>
    </row>
    <row r="436" spans="1:6" s="13" customFormat="1" ht="12.75" customHeight="1">
      <c r="A436" s="111"/>
      <c r="B436" s="174" t="s">
        <v>264</v>
      </c>
      <c r="C436" s="170"/>
      <c r="D436" s="171"/>
      <c r="E436" s="172"/>
      <c r="F436" s="183"/>
    </row>
    <row r="437" spans="1:6" s="13" customFormat="1" ht="12.75" customHeight="1">
      <c r="A437" s="111"/>
      <c r="B437" s="184" t="s">
        <v>265</v>
      </c>
      <c r="C437" s="170" t="s">
        <v>48</v>
      </c>
      <c r="D437" s="171"/>
      <c r="E437" s="172"/>
      <c r="F437" s="183">
        <f t="shared" ref="F437:F438" si="81">D437*E437</f>
        <v>0</v>
      </c>
    </row>
    <row r="438" spans="1:6" s="13" customFormat="1" ht="12.75" customHeight="1">
      <c r="A438" s="111"/>
      <c r="B438" s="175" t="s">
        <v>266</v>
      </c>
      <c r="C438" s="170" t="s">
        <v>7</v>
      </c>
      <c r="D438" s="171"/>
      <c r="E438" s="172"/>
      <c r="F438" s="183">
        <f t="shared" si="81"/>
        <v>0</v>
      </c>
    </row>
    <row r="439" spans="1:6" s="13" customFormat="1" ht="12.75" customHeight="1">
      <c r="A439" s="111"/>
      <c r="B439" s="173" t="s">
        <v>267</v>
      </c>
      <c r="C439" s="170" t="s">
        <v>8</v>
      </c>
      <c r="D439" s="171"/>
      <c r="E439" s="172"/>
      <c r="F439" s="183">
        <f>D439*E439</f>
        <v>0</v>
      </c>
    </row>
    <row r="440" spans="1:6" s="13" customFormat="1" ht="12.75" customHeight="1">
      <c r="A440" s="111"/>
      <c r="B440" s="184"/>
      <c r="C440" s="170"/>
      <c r="D440" s="171"/>
      <c r="E440" s="172"/>
      <c r="F440" s="183"/>
    </row>
    <row r="441" spans="1:6" s="13" customFormat="1" ht="12.75" customHeight="1">
      <c r="A441" s="111"/>
      <c r="B441" s="174" t="s">
        <v>268</v>
      </c>
      <c r="C441" s="170"/>
      <c r="D441" s="171"/>
      <c r="E441" s="172"/>
      <c r="F441" s="183"/>
    </row>
    <row r="442" spans="1:6" s="13" customFormat="1" ht="12.75" customHeight="1">
      <c r="A442" s="111"/>
      <c r="B442" s="184" t="s">
        <v>265</v>
      </c>
      <c r="C442" s="170" t="s">
        <v>48</v>
      </c>
      <c r="D442" s="171"/>
      <c r="E442" s="172"/>
      <c r="F442" s="183">
        <f t="shared" ref="F442:F443" si="82">D442*E442</f>
        <v>0</v>
      </c>
    </row>
    <row r="443" spans="1:6" s="13" customFormat="1" ht="12.75" customHeight="1">
      <c r="A443" s="111"/>
      <c r="B443" s="175" t="s">
        <v>266</v>
      </c>
      <c r="C443" s="170" t="s">
        <v>7</v>
      </c>
      <c r="D443" s="171"/>
      <c r="E443" s="172"/>
      <c r="F443" s="183">
        <f t="shared" si="82"/>
        <v>0</v>
      </c>
    </row>
    <row r="444" spans="1:6" s="13" customFormat="1" ht="12.75" customHeight="1">
      <c r="A444" s="111"/>
      <c r="B444" s="173" t="s">
        <v>267</v>
      </c>
      <c r="C444" s="170" t="s">
        <v>8</v>
      </c>
      <c r="D444" s="171"/>
      <c r="E444" s="172"/>
      <c r="F444" s="183">
        <f>D444*E444</f>
        <v>0</v>
      </c>
    </row>
    <row r="445" spans="1:6" s="13" customFormat="1" ht="12.75" customHeight="1">
      <c r="A445" s="111"/>
      <c r="B445" s="184"/>
      <c r="C445" s="170"/>
      <c r="D445" s="171"/>
      <c r="E445" s="172"/>
      <c r="F445" s="183"/>
    </row>
    <row r="446" spans="1:6" s="13" customFormat="1" ht="12.75" customHeight="1">
      <c r="A446" s="111"/>
      <c r="B446" s="174" t="s">
        <v>124</v>
      </c>
      <c r="C446" s="170"/>
      <c r="D446" s="171"/>
      <c r="E446" s="172"/>
      <c r="F446" s="183"/>
    </row>
    <row r="447" spans="1:6" s="13" customFormat="1" ht="12.75" customHeight="1">
      <c r="A447" s="111"/>
      <c r="B447" s="175" t="s">
        <v>269</v>
      </c>
      <c r="C447" s="170" t="s">
        <v>7</v>
      </c>
      <c r="D447" s="171"/>
      <c r="E447" s="172"/>
      <c r="F447" s="183">
        <f t="shared" ref="F447" si="83">D447*E447</f>
        <v>0</v>
      </c>
    </row>
    <row r="448" spans="1:6" s="13" customFormat="1" ht="12.75" customHeight="1">
      <c r="A448" s="111"/>
      <c r="B448" s="173" t="s">
        <v>267</v>
      </c>
      <c r="C448" s="170" t="s">
        <v>8</v>
      </c>
      <c r="D448" s="171"/>
      <c r="E448" s="172"/>
      <c r="F448" s="183">
        <f>D448*E448</f>
        <v>0</v>
      </c>
    </row>
    <row r="449" spans="1:6" s="13" customFormat="1" ht="12.75" customHeight="1">
      <c r="A449" s="111"/>
      <c r="B449" s="184"/>
      <c r="C449" s="170"/>
      <c r="D449" s="171"/>
      <c r="E449" s="172"/>
      <c r="F449" s="183"/>
    </row>
    <row r="450" spans="1:6" s="13" customFormat="1" ht="12.75" customHeight="1">
      <c r="A450" s="111"/>
      <c r="B450" s="174" t="s">
        <v>125</v>
      </c>
      <c r="C450" s="170"/>
      <c r="D450" s="171"/>
      <c r="E450" s="172"/>
      <c r="F450" s="183"/>
    </row>
    <row r="451" spans="1:6" s="13" customFormat="1" ht="12.75" customHeight="1">
      <c r="A451" s="111"/>
      <c r="B451" s="175" t="s">
        <v>270</v>
      </c>
      <c r="C451" s="170" t="s">
        <v>7</v>
      </c>
      <c r="D451" s="171"/>
      <c r="E451" s="172"/>
      <c r="F451" s="183">
        <f t="shared" ref="F451:F452" si="84">D451*E451</f>
        <v>0</v>
      </c>
    </row>
    <row r="452" spans="1:6" s="13" customFormat="1" ht="12.75" customHeight="1">
      <c r="A452" s="111"/>
      <c r="B452" s="175" t="s">
        <v>266</v>
      </c>
      <c r="C452" s="170" t="s">
        <v>7</v>
      </c>
      <c r="D452" s="171"/>
      <c r="E452" s="172"/>
      <c r="F452" s="183">
        <f t="shared" si="84"/>
        <v>0</v>
      </c>
    </row>
    <row r="453" spans="1:6" s="13" customFormat="1" ht="12.75" customHeight="1">
      <c r="A453" s="111"/>
      <c r="B453" s="173" t="s">
        <v>267</v>
      </c>
      <c r="C453" s="170" t="s">
        <v>8</v>
      </c>
      <c r="D453" s="171"/>
      <c r="E453" s="172"/>
      <c r="F453" s="183">
        <f>D453*E453</f>
        <v>0</v>
      </c>
    </row>
    <row r="454" spans="1:6" s="13" customFormat="1" ht="12.75" customHeight="1">
      <c r="A454" s="111"/>
      <c r="B454" s="184"/>
      <c r="C454" s="170"/>
      <c r="D454" s="171"/>
      <c r="E454" s="172"/>
      <c r="F454" s="183"/>
    </row>
    <row r="455" spans="1:6" s="13" customFormat="1" ht="12.75" customHeight="1">
      <c r="A455" s="111"/>
      <c r="B455" s="174" t="s">
        <v>271</v>
      </c>
      <c r="C455" s="170"/>
      <c r="D455" s="171"/>
      <c r="E455" s="172"/>
      <c r="F455" s="183"/>
    </row>
    <row r="456" spans="1:6" s="13" customFormat="1" ht="12.75" customHeight="1">
      <c r="A456" s="111"/>
      <c r="B456" s="175" t="s">
        <v>272</v>
      </c>
      <c r="C456" s="170" t="s">
        <v>7</v>
      </c>
      <c r="D456" s="171"/>
      <c r="E456" s="172"/>
      <c r="F456" s="183">
        <f t="shared" ref="F456" si="85">D456*E456</f>
        <v>0</v>
      </c>
    </row>
    <row r="457" spans="1:6" s="13" customFormat="1" ht="12.75" customHeight="1">
      <c r="A457" s="111"/>
      <c r="B457" s="173" t="s">
        <v>267</v>
      </c>
      <c r="C457" s="170" t="s">
        <v>8</v>
      </c>
      <c r="D457" s="171"/>
      <c r="E457" s="172"/>
      <c r="F457" s="183">
        <f>D457*E457</f>
        <v>0</v>
      </c>
    </row>
    <row r="458" spans="1:6" s="13" customFormat="1" ht="12.75" customHeight="1">
      <c r="A458" s="111"/>
      <c r="B458" s="184"/>
      <c r="C458" s="170"/>
      <c r="D458" s="171"/>
      <c r="E458" s="172"/>
      <c r="F458" s="183"/>
    </row>
    <row r="459" spans="1:6" s="13" customFormat="1" ht="12.75" customHeight="1">
      <c r="A459" s="111"/>
      <c r="B459" s="174" t="s">
        <v>273</v>
      </c>
      <c r="C459" s="170"/>
      <c r="D459" s="171"/>
      <c r="E459" s="172"/>
      <c r="F459" s="183"/>
    </row>
    <row r="460" spans="1:6" s="13" customFormat="1" ht="12.75" customHeight="1">
      <c r="A460" s="111"/>
      <c r="B460" s="175" t="s">
        <v>272</v>
      </c>
      <c r="C460" s="170" t="s">
        <v>7</v>
      </c>
      <c r="D460" s="171"/>
      <c r="E460" s="172"/>
      <c r="F460" s="183">
        <f t="shared" ref="F460" si="86">D460*E460</f>
        <v>0</v>
      </c>
    </row>
    <row r="461" spans="1:6" s="13" customFormat="1" ht="12.75" customHeight="1">
      <c r="A461" s="111"/>
      <c r="B461" s="173" t="s">
        <v>267</v>
      </c>
      <c r="C461" s="170" t="s">
        <v>8</v>
      </c>
      <c r="D461" s="171"/>
      <c r="E461" s="172"/>
      <c r="F461" s="183">
        <f>D461*E461</f>
        <v>0</v>
      </c>
    </row>
    <row r="462" spans="1:6" s="13" customFormat="1" ht="12.75" customHeight="1">
      <c r="A462" s="111"/>
      <c r="B462" s="173"/>
      <c r="C462" s="170"/>
      <c r="D462" s="171"/>
      <c r="E462" s="172"/>
      <c r="F462" s="183"/>
    </row>
    <row r="463" spans="1:6" s="13" customFormat="1" ht="12.75" customHeight="1">
      <c r="A463" s="111"/>
      <c r="B463" s="174" t="s">
        <v>274</v>
      </c>
      <c r="C463" s="170"/>
      <c r="D463" s="171"/>
      <c r="E463" s="172"/>
      <c r="F463" s="183"/>
    </row>
    <row r="464" spans="1:6" s="13" customFormat="1" ht="12.75" customHeight="1">
      <c r="A464" s="111"/>
      <c r="B464" s="175" t="s">
        <v>272</v>
      </c>
      <c r="C464" s="170" t="s">
        <v>7</v>
      </c>
      <c r="D464" s="171"/>
      <c r="E464" s="172"/>
      <c r="F464" s="183">
        <f t="shared" ref="F464" si="87">D464*E464</f>
        <v>0</v>
      </c>
    </row>
    <row r="465" spans="1:6" s="13" customFormat="1" ht="12.75" customHeight="1">
      <c r="A465" s="111"/>
      <c r="B465" s="173" t="s">
        <v>267</v>
      </c>
      <c r="C465" s="170" t="s">
        <v>8</v>
      </c>
      <c r="D465" s="171"/>
      <c r="E465" s="172"/>
      <c r="F465" s="183">
        <f>D465*E465</f>
        <v>0</v>
      </c>
    </row>
    <row r="466" spans="1:6" s="13" customFormat="1" ht="12.75" customHeight="1">
      <c r="A466" s="111"/>
      <c r="B466" s="173"/>
      <c r="C466" s="170"/>
      <c r="D466" s="171"/>
      <c r="E466" s="172"/>
      <c r="F466" s="183"/>
    </row>
    <row r="467" spans="1:6" s="13" customFormat="1" ht="12.75" customHeight="1">
      <c r="A467" s="111"/>
      <c r="B467" s="174" t="s">
        <v>253</v>
      </c>
      <c r="C467" s="170"/>
      <c r="D467" s="171"/>
      <c r="E467" s="172"/>
      <c r="F467" s="183"/>
    </row>
    <row r="468" spans="1:6" s="13" customFormat="1" ht="12.75" customHeight="1">
      <c r="A468" s="111"/>
      <c r="B468" s="173" t="s">
        <v>254</v>
      </c>
      <c r="C468" s="170"/>
      <c r="D468" s="171"/>
      <c r="E468" s="172"/>
      <c r="F468" s="183"/>
    </row>
    <row r="469" spans="1:6" s="13" customFormat="1" ht="12.75" customHeight="1">
      <c r="A469" s="111"/>
      <c r="B469" s="173" t="s">
        <v>255</v>
      </c>
      <c r="C469" s="170" t="s">
        <v>8</v>
      </c>
      <c r="D469" s="171"/>
      <c r="E469" s="172"/>
      <c r="F469" s="183">
        <f>D469*E469</f>
        <v>0</v>
      </c>
    </row>
    <row r="470" spans="1:6" s="13" customFormat="1" ht="12.75" customHeight="1">
      <c r="A470" s="111"/>
      <c r="B470" s="173" t="s">
        <v>256</v>
      </c>
      <c r="C470" s="170" t="s">
        <v>8</v>
      </c>
      <c r="D470" s="171"/>
      <c r="E470" s="172"/>
      <c r="F470" s="183">
        <f t="shared" ref="F470" si="88">D470*E470</f>
        <v>0</v>
      </c>
    </row>
    <row r="471" spans="1:6" s="13" customFormat="1" ht="12.75" customHeight="1">
      <c r="A471" s="111"/>
      <c r="B471" s="85"/>
      <c r="C471" s="81"/>
      <c r="D471" s="82"/>
      <c r="E471" s="83"/>
      <c r="F471" s="84"/>
    </row>
    <row r="472" spans="1:6" s="13" customFormat="1" ht="12.75" customHeight="1">
      <c r="A472" s="111"/>
      <c r="B472" s="174" t="s">
        <v>257</v>
      </c>
      <c r="C472" s="170"/>
      <c r="D472" s="171"/>
      <c r="E472" s="172"/>
      <c r="F472" s="183"/>
    </row>
    <row r="473" spans="1:6" s="13" customFormat="1" ht="12.75" customHeight="1">
      <c r="A473" s="111"/>
      <c r="B473" s="173" t="s">
        <v>255</v>
      </c>
      <c r="C473" s="170" t="s">
        <v>258</v>
      </c>
      <c r="D473" s="171"/>
      <c r="E473" s="172"/>
      <c r="F473" s="183">
        <f t="shared" ref="F473:F474" si="89">D473*E473</f>
        <v>0</v>
      </c>
    </row>
    <row r="474" spans="1:6" s="13" customFormat="1" ht="12.75" customHeight="1">
      <c r="A474" s="111"/>
      <c r="B474" s="173" t="s">
        <v>256</v>
      </c>
      <c r="C474" s="170" t="s">
        <v>258</v>
      </c>
      <c r="D474" s="171"/>
      <c r="E474" s="172"/>
      <c r="F474" s="183">
        <f t="shared" si="89"/>
        <v>0</v>
      </c>
    </row>
    <row r="475" spans="1:6" s="13" customFormat="1" ht="12.75" customHeight="1">
      <c r="A475" s="111"/>
      <c r="B475" s="36"/>
      <c r="C475" s="81"/>
      <c r="D475" s="82"/>
      <c r="E475" s="83"/>
      <c r="F475" s="84"/>
    </row>
    <row r="476" spans="1:6" s="13" customFormat="1" ht="12.75" customHeight="1">
      <c r="A476" s="111"/>
      <c r="B476" s="174" t="s">
        <v>104</v>
      </c>
      <c r="C476" s="170"/>
      <c r="D476" s="171"/>
      <c r="E476" s="172"/>
      <c r="F476" s="183"/>
    </row>
    <row r="477" spans="1:6" s="13" customFormat="1" ht="12.75" customHeight="1">
      <c r="A477" s="111"/>
      <c r="B477" s="173" t="s">
        <v>275</v>
      </c>
      <c r="C477" s="170" t="s">
        <v>7</v>
      </c>
      <c r="D477" s="171"/>
      <c r="E477" s="172"/>
      <c r="F477" s="183">
        <f t="shared" ref="F477:F478" si="90">D477*E477</f>
        <v>0</v>
      </c>
    </row>
    <row r="478" spans="1:6" s="13" customFormat="1" ht="12.75" customHeight="1">
      <c r="A478" s="111"/>
      <c r="B478" s="173" t="s">
        <v>276</v>
      </c>
      <c r="C478" s="170" t="s">
        <v>48</v>
      </c>
      <c r="D478" s="171"/>
      <c r="E478" s="172"/>
      <c r="F478" s="183">
        <f t="shared" si="90"/>
        <v>0</v>
      </c>
    </row>
    <row r="479" spans="1:6" s="13" customFormat="1" ht="12.75" customHeight="1">
      <c r="A479" s="111"/>
      <c r="B479" s="141"/>
      <c r="C479" s="142"/>
      <c r="D479" s="142"/>
      <c r="E479" s="143"/>
      <c r="F479" s="185"/>
    </row>
    <row r="480" spans="1:6" s="13" customFormat="1" ht="12.75" customHeight="1">
      <c r="A480" s="111"/>
      <c r="B480" s="174" t="s">
        <v>277</v>
      </c>
      <c r="C480" s="142"/>
      <c r="D480" s="142"/>
      <c r="E480" s="143"/>
      <c r="F480" s="185"/>
    </row>
    <row r="481" spans="1:6" s="13" customFormat="1" ht="12.75" customHeight="1">
      <c r="A481" s="111"/>
      <c r="B481" s="173" t="s">
        <v>278</v>
      </c>
      <c r="C481" s="170" t="s">
        <v>48</v>
      </c>
      <c r="D481" s="171"/>
      <c r="E481" s="172"/>
      <c r="F481" s="183">
        <f t="shared" ref="F481:F482" si="91">D481*E481</f>
        <v>0</v>
      </c>
    </row>
    <row r="482" spans="1:6" s="13" customFormat="1" ht="12.75" customHeight="1">
      <c r="A482" s="111"/>
      <c r="B482" s="173" t="s">
        <v>279</v>
      </c>
      <c r="C482" s="170" t="s">
        <v>8</v>
      </c>
      <c r="D482" s="171"/>
      <c r="E482" s="172"/>
      <c r="F482" s="183">
        <f t="shared" si="91"/>
        <v>0</v>
      </c>
    </row>
    <row r="483" spans="1:6" s="13" customFormat="1" ht="12.75" customHeight="1">
      <c r="A483" s="111"/>
      <c r="B483" s="141"/>
      <c r="C483" s="142"/>
      <c r="D483" s="142"/>
      <c r="E483" s="143"/>
      <c r="F483" s="185"/>
    </row>
    <row r="484" spans="1:6" s="13" customFormat="1" ht="12.75" customHeight="1">
      <c r="A484" s="111"/>
      <c r="B484" s="174" t="s">
        <v>283</v>
      </c>
      <c r="C484" s="142"/>
      <c r="D484" s="142"/>
      <c r="E484" s="143"/>
      <c r="F484" s="185"/>
    </row>
    <row r="485" spans="1:6" s="13" customFormat="1" ht="12.75" customHeight="1">
      <c r="A485" s="111"/>
      <c r="B485" s="173" t="s">
        <v>280</v>
      </c>
      <c r="C485" s="170" t="s">
        <v>258</v>
      </c>
      <c r="D485" s="171"/>
      <c r="E485" s="172"/>
      <c r="F485" s="183">
        <f>D485*E485</f>
        <v>0</v>
      </c>
    </row>
    <row r="486" spans="1:6" s="13" customFormat="1" ht="12.75" customHeight="1">
      <c r="A486" s="111"/>
      <c r="B486" s="173" t="s">
        <v>281</v>
      </c>
      <c r="C486" s="170" t="s">
        <v>258</v>
      </c>
      <c r="D486" s="171"/>
      <c r="E486" s="172"/>
      <c r="F486" s="183">
        <f t="shared" ref="F486:F487" si="92">D486*E486</f>
        <v>0</v>
      </c>
    </row>
    <row r="487" spans="1:6" s="13" customFormat="1" ht="12.75" customHeight="1">
      <c r="A487" s="111"/>
      <c r="B487" s="173" t="s">
        <v>282</v>
      </c>
      <c r="C487" s="170" t="s">
        <v>258</v>
      </c>
      <c r="D487" s="171"/>
      <c r="E487" s="172"/>
      <c r="F487" s="183">
        <f t="shared" si="92"/>
        <v>0</v>
      </c>
    </row>
    <row r="488" spans="1:6" s="13" customFormat="1" ht="12.75" customHeight="1">
      <c r="A488" s="111"/>
      <c r="B488" s="141"/>
      <c r="C488" s="142"/>
      <c r="D488" s="142"/>
      <c r="E488" s="143"/>
      <c r="F488" s="185"/>
    </row>
    <row r="489" spans="1:6" s="13" customFormat="1" ht="12.75" customHeight="1">
      <c r="A489" s="189" t="str">
        <f>"Sous-total HT "&amp;A427</f>
        <v>Sous-total HT 4.12</v>
      </c>
      <c r="B489" s="190"/>
      <c r="C489" s="190"/>
      <c r="D489" s="190"/>
      <c r="E489" s="190"/>
      <c r="F489" s="52">
        <f>SUM(F428:F488)</f>
        <v>0</v>
      </c>
    </row>
    <row r="490" spans="1:6" s="13" customFormat="1" ht="12.75" customHeight="1">
      <c r="A490" s="215" t="s">
        <v>59</v>
      </c>
      <c r="B490" s="216"/>
      <c r="C490" s="216"/>
      <c r="D490" s="216"/>
      <c r="E490" s="216"/>
      <c r="F490" s="217"/>
    </row>
    <row r="491" spans="1:6" s="13" customFormat="1" ht="12.75" customHeight="1">
      <c r="A491" s="209"/>
      <c r="B491" s="210"/>
      <c r="C491" s="210"/>
      <c r="D491" s="210"/>
      <c r="E491" s="210"/>
      <c r="F491" s="211"/>
    </row>
    <row r="492" spans="1:6" s="13" customFormat="1" ht="12.75" customHeight="1" thickBot="1">
      <c r="A492" s="212"/>
      <c r="B492" s="213"/>
      <c r="C492" s="213"/>
      <c r="D492" s="213"/>
      <c r="E492" s="213"/>
      <c r="F492" s="214"/>
    </row>
    <row r="493" spans="1:6" s="13" customFormat="1" ht="12.75" customHeight="1">
      <c r="A493" s="41"/>
      <c r="B493" s="20"/>
      <c r="C493" s="10"/>
      <c r="D493" s="10"/>
      <c r="E493" s="15"/>
      <c r="F493" s="42"/>
    </row>
    <row r="494" spans="1:6" s="13" customFormat="1" ht="12.75" customHeight="1">
      <c r="A494" s="55" t="str">
        <f>A9</f>
        <v>4.1</v>
      </c>
      <c r="B494" s="19" t="str">
        <f>B9</f>
        <v>Installations de chantier - généralités</v>
      </c>
      <c r="C494" s="11"/>
      <c r="D494" s="11"/>
      <c r="E494" s="16"/>
      <c r="F494" s="56">
        <f>F19</f>
        <v>0</v>
      </c>
    </row>
    <row r="495" spans="1:6" s="13" customFormat="1" ht="12.75" customHeight="1">
      <c r="A495" s="55"/>
      <c r="B495" s="19"/>
      <c r="C495" s="11"/>
      <c r="D495" s="11"/>
      <c r="E495" s="16"/>
      <c r="F495" s="56"/>
    </row>
    <row r="496" spans="1:6" s="13" customFormat="1" ht="12.75" customHeight="1">
      <c r="A496" s="55" t="str">
        <f>A21</f>
        <v>4.2</v>
      </c>
      <c r="B496" s="19" t="str">
        <f>B21</f>
        <v>Travaux de dépose</v>
      </c>
      <c r="C496" s="11"/>
      <c r="D496" s="11"/>
      <c r="E496" s="16"/>
      <c r="F496" s="56">
        <f>F71</f>
        <v>0</v>
      </c>
    </row>
    <row r="497" spans="1:6" s="13" customFormat="1" ht="12.75" customHeight="1">
      <c r="A497" s="55"/>
      <c r="B497" s="19"/>
      <c r="C497" s="11"/>
      <c r="D497" s="11"/>
      <c r="E497" s="16"/>
      <c r="F497" s="56"/>
    </row>
    <row r="498" spans="1:6" s="13" customFormat="1" ht="12.75" customHeight="1">
      <c r="A498" s="55" t="str">
        <f>A73</f>
        <v>4.3</v>
      </c>
      <c r="B498" s="25" t="str">
        <f>B73</f>
        <v>Traitement thermique - Mini DRV</v>
      </c>
      <c r="C498" s="11"/>
      <c r="D498" s="11"/>
      <c r="E498" s="16"/>
      <c r="F498" s="56">
        <f>F121</f>
        <v>0</v>
      </c>
    </row>
    <row r="499" spans="1:6" s="13" customFormat="1" ht="12.75" customHeight="1">
      <c r="A499" s="55"/>
      <c r="B499" s="19"/>
      <c r="C499" s="11"/>
      <c r="D499" s="11"/>
      <c r="E499" s="16"/>
      <c r="F499" s="56"/>
    </row>
    <row r="500" spans="1:6" s="13" customFormat="1" ht="12.75" customHeight="1">
      <c r="A500" s="55" t="str">
        <f>A123</f>
        <v>4.4</v>
      </c>
      <c r="B500" s="19" t="s">
        <v>182</v>
      </c>
      <c r="C500" s="11"/>
      <c r="D500" s="11"/>
      <c r="E500" s="16"/>
      <c r="F500" s="56">
        <f>F154</f>
        <v>0</v>
      </c>
    </row>
    <row r="501" spans="1:6" s="13" customFormat="1" ht="12.75" customHeight="1">
      <c r="A501" s="55"/>
      <c r="B501" s="19"/>
      <c r="C501" s="11"/>
      <c r="D501" s="11"/>
      <c r="E501" s="16"/>
      <c r="F501" s="56"/>
    </row>
    <row r="502" spans="1:6" s="13" customFormat="1" ht="12.75" customHeight="1">
      <c r="A502" s="55" t="str">
        <f>A156</f>
        <v>4.6</v>
      </c>
      <c r="B502" s="19" t="s">
        <v>207</v>
      </c>
      <c r="C502" s="11"/>
      <c r="D502" s="11"/>
      <c r="E502" s="16"/>
      <c r="F502" s="56">
        <f>F196</f>
        <v>0</v>
      </c>
    </row>
    <row r="503" spans="1:6" s="13" customFormat="1" ht="12.75" customHeight="1">
      <c r="A503" s="55"/>
      <c r="B503" s="19"/>
      <c r="C503" s="11"/>
      <c r="D503" s="11"/>
      <c r="E503" s="16"/>
      <c r="F503" s="56"/>
    </row>
    <row r="504" spans="1:6" s="13" customFormat="1" ht="12.75" customHeight="1">
      <c r="A504" s="55" t="str">
        <f>A198</f>
        <v>4.7</v>
      </c>
      <c r="B504" s="19" t="s">
        <v>227</v>
      </c>
      <c r="C504" s="11"/>
      <c r="D504" s="11"/>
      <c r="E504" s="16"/>
      <c r="F504" s="56">
        <f>F233</f>
        <v>0</v>
      </c>
    </row>
    <row r="505" spans="1:6" s="13" customFormat="1" ht="12.75" customHeight="1">
      <c r="A505" s="55"/>
      <c r="B505" s="19"/>
      <c r="C505" s="11"/>
      <c r="D505" s="11"/>
      <c r="E505" s="16"/>
      <c r="F505" s="56"/>
    </row>
    <row r="506" spans="1:6" s="13" customFormat="1" ht="12.75" customHeight="1">
      <c r="A506" s="55" t="str">
        <f>A235</f>
        <v>4.8</v>
      </c>
      <c r="B506" s="19" t="s">
        <v>128</v>
      </c>
      <c r="C506" s="11"/>
      <c r="D506" s="11"/>
      <c r="E506" s="16"/>
      <c r="F506" s="56">
        <f>F350</f>
        <v>0</v>
      </c>
    </row>
    <row r="507" spans="1:6" s="13" customFormat="1" ht="12.75" customHeight="1">
      <c r="A507" s="55"/>
      <c r="B507" s="19"/>
      <c r="C507" s="11"/>
      <c r="D507" s="11"/>
      <c r="E507" s="16"/>
      <c r="F507" s="56"/>
    </row>
    <row r="508" spans="1:6" s="13" customFormat="1" ht="12.75" customHeight="1">
      <c r="A508" s="55" t="str">
        <f>A352</f>
        <v>4.9</v>
      </c>
      <c r="B508" s="19" t="s">
        <v>129</v>
      </c>
      <c r="C508" s="11"/>
      <c r="D508" s="11"/>
      <c r="E508" s="16"/>
      <c r="F508" s="56">
        <f>F375</f>
        <v>0</v>
      </c>
    </row>
    <row r="509" spans="1:6" s="13" customFormat="1" ht="12.75" customHeight="1">
      <c r="A509" s="55"/>
      <c r="B509" s="19"/>
      <c r="C509" s="11"/>
      <c r="D509" s="11"/>
      <c r="E509" s="16"/>
      <c r="F509" s="56"/>
    </row>
    <row r="510" spans="1:6" s="13" customFormat="1" ht="12.75" customHeight="1">
      <c r="A510" s="55" t="str">
        <f>A377</f>
        <v>4.10</v>
      </c>
      <c r="B510" s="19" t="s">
        <v>55</v>
      </c>
      <c r="C510" s="11"/>
      <c r="D510" s="11"/>
      <c r="E510" s="16"/>
      <c r="F510" s="56">
        <f>F412</f>
        <v>0</v>
      </c>
    </row>
    <row r="511" spans="1:6" s="13" customFormat="1" ht="12.75" customHeight="1">
      <c r="A511" s="55"/>
      <c r="B511" s="19"/>
      <c r="C511" s="11"/>
      <c r="D511" s="11"/>
      <c r="E511" s="16"/>
      <c r="F511" s="56"/>
    </row>
    <row r="512" spans="1:6" s="13" customFormat="1" ht="12.75" customHeight="1">
      <c r="A512" s="55" t="str">
        <f>A414</f>
        <v>4.11</v>
      </c>
      <c r="B512" s="19" t="s">
        <v>40</v>
      </c>
      <c r="C512" s="11"/>
      <c r="D512" s="11"/>
      <c r="E512" s="16"/>
      <c r="F512" s="56">
        <f>F425</f>
        <v>0</v>
      </c>
    </row>
    <row r="513" spans="1:6" s="13" customFormat="1" ht="12.75" customHeight="1">
      <c r="A513" s="55"/>
      <c r="B513" s="25"/>
      <c r="C513" s="11"/>
      <c r="D513" s="11"/>
      <c r="E513" s="16"/>
      <c r="F513" s="56"/>
    </row>
    <row r="514" spans="1:6" s="13" customFormat="1" ht="12.75" customHeight="1">
      <c r="A514" s="55" t="str">
        <f>A427</f>
        <v>4.12</v>
      </c>
      <c r="B514" s="25" t="s">
        <v>126</v>
      </c>
      <c r="C514" s="11"/>
      <c r="D514" s="11"/>
      <c r="E514" s="16"/>
      <c r="F514" s="56">
        <f>F489</f>
        <v>0</v>
      </c>
    </row>
    <row r="515" spans="1:6" s="13" customFormat="1" ht="12.75" customHeight="1" thickBot="1">
      <c r="A515" s="55"/>
      <c r="B515" s="19"/>
      <c r="C515" s="11"/>
      <c r="D515" s="11"/>
      <c r="E515" s="16"/>
      <c r="F515" s="56"/>
    </row>
    <row r="516" spans="1:6" s="13" customFormat="1" ht="12.75" customHeight="1" thickBot="1">
      <c r="A516" s="57"/>
      <c r="B516" s="6"/>
      <c r="C516" s="7"/>
      <c r="D516" s="8"/>
      <c r="E516" s="9"/>
      <c r="F516" s="58"/>
    </row>
    <row r="517" spans="1:6" s="13" customFormat="1" ht="12.75" customHeight="1" thickTop="1" thickBot="1">
      <c r="A517" s="59"/>
      <c r="B517" s="21" t="s">
        <v>6</v>
      </c>
      <c r="C517" s="17"/>
      <c r="D517" s="12"/>
      <c r="E517" s="18"/>
      <c r="F517" s="60">
        <f>SUM(F493:F515)</f>
        <v>0</v>
      </c>
    </row>
    <row r="518" spans="1:6" s="13" customFormat="1" ht="12.75" customHeight="1" thickTop="1" thickBot="1">
      <c r="A518" s="59"/>
      <c r="B518" s="21" t="s">
        <v>15</v>
      </c>
      <c r="C518" s="17"/>
      <c r="D518" s="12"/>
      <c r="E518" s="18"/>
      <c r="F518" s="60">
        <f>F517*20%</f>
        <v>0</v>
      </c>
    </row>
    <row r="519" spans="1:6" s="13" customFormat="1" ht="12.75" customHeight="1" thickTop="1" thickBot="1">
      <c r="A519" s="61"/>
      <c r="B519" s="31" t="s">
        <v>16</v>
      </c>
      <c r="C519" s="32"/>
      <c r="D519" s="33"/>
      <c r="E519" s="34"/>
      <c r="F519" s="62">
        <f>F517+F518</f>
        <v>0</v>
      </c>
    </row>
    <row r="520" spans="1:6" ht="13.5" thickTop="1" thickBot="1">
      <c r="A520" s="63"/>
      <c r="B520" s="64"/>
      <c r="C520" s="65"/>
      <c r="D520" s="66"/>
      <c r="E520" s="67"/>
      <c r="F520" s="68"/>
    </row>
    <row r="521" spans="1:6" ht="12" customHeight="1">
      <c r="A521" s="206" t="s">
        <v>110</v>
      </c>
      <c r="B521" s="207"/>
      <c r="C521" s="207"/>
      <c r="D521" s="207"/>
      <c r="E521" s="207"/>
      <c r="F521" s="208"/>
    </row>
    <row r="522" spans="1:6">
      <c r="A522" s="209"/>
      <c r="B522" s="210"/>
      <c r="C522" s="210"/>
      <c r="D522" s="210"/>
      <c r="E522" s="210"/>
      <c r="F522" s="211"/>
    </row>
    <row r="523" spans="1:6" ht="12.75" thickBot="1">
      <c r="A523" s="212"/>
      <c r="B523" s="213"/>
      <c r="C523" s="213"/>
      <c r="D523" s="213"/>
      <c r="E523" s="213"/>
      <c r="F523" s="214"/>
    </row>
    <row r="524" spans="1:6">
      <c r="A524" s="114"/>
      <c r="B524" s="115"/>
      <c r="C524" s="116"/>
      <c r="D524" s="116"/>
      <c r="E524" s="117"/>
      <c r="F524" s="118"/>
    </row>
    <row r="525" spans="1:6">
      <c r="A525" s="78" t="s">
        <v>295</v>
      </c>
      <c r="B525" s="100" t="s">
        <v>250</v>
      </c>
      <c r="C525" s="23"/>
      <c r="D525" s="23"/>
      <c r="E525" s="24"/>
      <c r="F525" s="53"/>
    </row>
    <row r="526" spans="1:6">
      <c r="A526" s="75"/>
      <c r="B526" s="36"/>
      <c r="C526" s="37"/>
      <c r="D526" s="37"/>
      <c r="E526" s="119"/>
      <c r="F526" s="48"/>
    </row>
    <row r="527" spans="1:6">
      <c r="A527" s="75"/>
      <c r="B527" s="186" t="s">
        <v>287</v>
      </c>
      <c r="C527" s="37"/>
      <c r="D527" s="37"/>
      <c r="E527" s="119"/>
      <c r="F527" s="48"/>
    </row>
    <row r="528" spans="1:6">
      <c r="A528" s="75"/>
      <c r="B528" s="85" t="s">
        <v>285</v>
      </c>
      <c r="C528" s="170" t="s">
        <v>48</v>
      </c>
      <c r="D528" s="171"/>
      <c r="E528" s="172"/>
      <c r="F528" s="183">
        <f t="shared" ref="F528:F530" si="93">D528*E528</f>
        <v>0</v>
      </c>
    </row>
    <row r="529" spans="1:6">
      <c r="A529" s="75"/>
      <c r="B529" s="85" t="s">
        <v>286</v>
      </c>
      <c r="C529" s="170" t="s">
        <v>48</v>
      </c>
      <c r="D529" s="171"/>
      <c r="E529" s="172"/>
      <c r="F529" s="183">
        <f t="shared" si="93"/>
        <v>0</v>
      </c>
    </row>
    <row r="530" spans="1:6">
      <c r="A530" s="75"/>
      <c r="B530" s="85" t="s">
        <v>284</v>
      </c>
      <c r="C530" s="170" t="s">
        <v>48</v>
      </c>
      <c r="D530" s="171"/>
      <c r="E530" s="172"/>
      <c r="F530" s="183">
        <f t="shared" si="93"/>
        <v>0</v>
      </c>
    </row>
    <row r="531" spans="1:6">
      <c r="A531" s="75"/>
      <c r="B531" s="36"/>
      <c r="C531" s="37"/>
      <c r="D531" s="37"/>
      <c r="E531" s="119"/>
      <c r="F531" s="48"/>
    </row>
    <row r="532" spans="1:6">
      <c r="A532" s="75"/>
      <c r="B532" s="36" t="s">
        <v>288</v>
      </c>
      <c r="C532" s="170" t="s">
        <v>8</v>
      </c>
      <c r="D532" s="171"/>
      <c r="E532" s="172"/>
      <c r="F532" s="183">
        <f t="shared" ref="F532" si="94">D532*E532</f>
        <v>0</v>
      </c>
    </row>
    <row r="533" spans="1:6">
      <c r="A533" s="75"/>
      <c r="B533" s="36"/>
      <c r="C533" s="37"/>
      <c r="D533" s="37"/>
      <c r="E533" s="119"/>
      <c r="F533" s="48"/>
    </row>
    <row r="534" spans="1:6">
      <c r="A534" s="75"/>
      <c r="B534" s="36" t="s">
        <v>289</v>
      </c>
      <c r="C534" s="170" t="s">
        <v>8</v>
      </c>
      <c r="D534" s="171"/>
      <c r="E534" s="172"/>
      <c r="F534" s="183">
        <f t="shared" ref="F534" si="95">D534*E534</f>
        <v>0</v>
      </c>
    </row>
    <row r="535" spans="1:6">
      <c r="A535" s="75"/>
      <c r="B535" s="85" t="s">
        <v>24</v>
      </c>
      <c r="C535" s="37"/>
      <c r="D535" s="37"/>
      <c r="E535" s="119"/>
      <c r="F535" s="48"/>
    </row>
    <row r="536" spans="1:6">
      <c r="A536" s="75"/>
      <c r="B536" s="36"/>
      <c r="C536" s="37"/>
      <c r="D536" s="37"/>
      <c r="E536" s="119"/>
      <c r="F536" s="48"/>
    </row>
    <row r="537" spans="1:6">
      <c r="A537" s="75"/>
      <c r="B537" s="36" t="s">
        <v>290</v>
      </c>
      <c r="C537" s="170" t="s">
        <v>48</v>
      </c>
      <c r="D537" s="171"/>
      <c r="E537" s="172"/>
      <c r="F537" s="183">
        <f t="shared" ref="F537" si="96">D537*E537</f>
        <v>0</v>
      </c>
    </row>
    <row r="538" spans="1:6">
      <c r="A538" s="75"/>
      <c r="B538" s="85" t="s">
        <v>24</v>
      </c>
      <c r="C538" s="37"/>
      <c r="D538" s="37"/>
      <c r="E538" s="119"/>
      <c r="F538" s="48"/>
    </row>
    <row r="539" spans="1:6">
      <c r="A539" s="75"/>
      <c r="B539" s="36"/>
      <c r="C539" s="37"/>
      <c r="D539" s="37"/>
      <c r="E539" s="119"/>
      <c r="F539" s="48"/>
    </row>
    <row r="540" spans="1:6">
      <c r="A540" s="75"/>
      <c r="B540" s="36" t="s">
        <v>291</v>
      </c>
      <c r="C540" s="170" t="s">
        <v>48</v>
      </c>
      <c r="D540" s="171"/>
      <c r="E540" s="172"/>
      <c r="F540" s="183">
        <f t="shared" ref="F540" si="97">D540*E540</f>
        <v>0</v>
      </c>
    </row>
    <row r="541" spans="1:6">
      <c r="A541" s="75"/>
      <c r="B541" s="85" t="s">
        <v>24</v>
      </c>
      <c r="C541" s="37"/>
      <c r="D541" s="37"/>
      <c r="E541" s="119"/>
      <c r="F541" s="48"/>
    </row>
    <row r="542" spans="1:6">
      <c r="A542" s="75"/>
      <c r="B542" s="36"/>
      <c r="C542" s="37"/>
      <c r="D542" s="37"/>
      <c r="E542" s="119"/>
      <c r="F542" s="48"/>
    </row>
    <row r="543" spans="1:6">
      <c r="A543" s="111"/>
      <c r="B543" s="36" t="s">
        <v>292</v>
      </c>
      <c r="C543" s="170" t="s">
        <v>48</v>
      </c>
      <c r="D543" s="171"/>
      <c r="E543" s="172"/>
      <c r="F543" s="183">
        <f t="shared" ref="F543" si="98">D543*E543</f>
        <v>0</v>
      </c>
    </row>
    <row r="544" spans="1:6">
      <c r="A544" s="111"/>
      <c r="B544" s="85" t="s">
        <v>24</v>
      </c>
      <c r="C544" s="37"/>
      <c r="D544" s="37"/>
      <c r="E544" s="119"/>
      <c r="F544" s="48"/>
    </row>
    <row r="545" spans="1:6">
      <c r="A545" s="111"/>
      <c r="B545" s="85"/>
      <c r="C545" s="37"/>
      <c r="D545" s="37"/>
      <c r="E545" s="119"/>
      <c r="F545" s="48"/>
    </row>
    <row r="546" spans="1:6">
      <c r="A546" s="111"/>
      <c r="B546" s="36" t="s">
        <v>293</v>
      </c>
      <c r="C546" s="170" t="s">
        <v>48</v>
      </c>
      <c r="D546" s="171"/>
      <c r="E546" s="172"/>
      <c r="F546" s="183">
        <f t="shared" ref="F546" si="99">D546*E546</f>
        <v>0</v>
      </c>
    </row>
    <row r="547" spans="1:6">
      <c r="A547" s="111"/>
      <c r="B547" s="85" t="s">
        <v>24</v>
      </c>
      <c r="C547" s="37"/>
      <c r="D547" s="37"/>
      <c r="E547" s="119"/>
      <c r="F547" s="48"/>
    </row>
    <row r="548" spans="1:6">
      <c r="A548" s="111"/>
      <c r="B548" s="85"/>
      <c r="C548" s="37"/>
      <c r="D548" s="37"/>
      <c r="E548" s="119"/>
      <c r="F548" s="48"/>
    </row>
    <row r="549" spans="1:6">
      <c r="A549" s="111"/>
      <c r="B549" s="173" t="s">
        <v>267</v>
      </c>
      <c r="C549" s="170" t="s">
        <v>8</v>
      </c>
      <c r="D549" s="171"/>
      <c r="E549" s="172"/>
      <c r="F549" s="183">
        <f>D549*E549</f>
        <v>0</v>
      </c>
    </row>
    <row r="550" spans="1:6">
      <c r="A550" s="111"/>
      <c r="B550" s="85"/>
      <c r="C550" s="37"/>
      <c r="D550" s="37"/>
      <c r="E550" s="119"/>
      <c r="F550" s="48"/>
    </row>
    <row r="551" spans="1:6">
      <c r="A551" s="111"/>
      <c r="B551" s="174" t="s">
        <v>104</v>
      </c>
      <c r="C551" s="170"/>
      <c r="D551" s="171"/>
      <c r="E551" s="172"/>
      <c r="F551" s="183"/>
    </row>
    <row r="552" spans="1:6">
      <c r="A552" s="111"/>
      <c r="B552" s="173" t="s">
        <v>275</v>
      </c>
      <c r="C552" s="170" t="s">
        <v>7</v>
      </c>
      <c r="D552" s="171"/>
      <c r="E552" s="172"/>
      <c r="F552" s="183">
        <f t="shared" ref="F552:F553" si="100">D552*E552</f>
        <v>0</v>
      </c>
    </row>
    <row r="553" spans="1:6">
      <c r="A553" s="111"/>
      <c r="B553" s="173" t="s">
        <v>276</v>
      </c>
      <c r="C553" s="170" t="s">
        <v>48</v>
      </c>
      <c r="D553" s="171"/>
      <c r="E553" s="172"/>
      <c r="F553" s="183">
        <f t="shared" si="100"/>
        <v>0</v>
      </c>
    </row>
    <row r="554" spans="1:6" ht="12.75" thickBot="1">
      <c r="A554" s="176"/>
      <c r="B554" s="120"/>
      <c r="C554" s="121"/>
      <c r="D554" s="122"/>
      <c r="E554" s="123"/>
      <c r="F554" s="124"/>
    </row>
    <row r="555" spans="1:6" ht="12.75" thickBot="1">
      <c r="A555" s="203" t="str">
        <f>"Sous-total HT "&amp;A525</f>
        <v>Sous-total HT 4.13</v>
      </c>
      <c r="B555" s="204"/>
      <c r="C555" s="204"/>
      <c r="D555" s="204"/>
      <c r="E555" s="205"/>
      <c r="F555" s="70">
        <f>SUM(F528:F553)</f>
        <v>0</v>
      </c>
    </row>
    <row r="556" spans="1:6" ht="12.75" thickBot="1">
      <c r="A556" s="125"/>
      <c r="B556" s="6"/>
      <c r="C556" s="7"/>
      <c r="D556" s="8"/>
      <c r="E556" s="9"/>
      <c r="F556" s="126"/>
    </row>
    <row r="557" spans="1:6" ht="13.5" thickTop="1" thickBot="1">
      <c r="A557" s="127"/>
      <c r="B557" s="21" t="s">
        <v>111</v>
      </c>
      <c r="C557" s="17"/>
      <c r="D557" s="12"/>
      <c r="E557" s="18"/>
      <c r="F557" s="128">
        <f>F555</f>
        <v>0</v>
      </c>
    </row>
    <row r="558" spans="1:6" ht="13.5" thickTop="1" thickBot="1">
      <c r="A558" s="127"/>
      <c r="B558" s="21" t="s">
        <v>112</v>
      </c>
      <c r="C558" s="17"/>
      <c r="D558" s="12"/>
      <c r="E558" s="18"/>
      <c r="F558" s="128">
        <f>F557*20%</f>
        <v>0</v>
      </c>
    </row>
    <row r="559" spans="1:6" ht="13.5" thickTop="1" thickBot="1">
      <c r="A559" s="129"/>
      <c r="B559" s="71" t="s">
        <v>113</v>
      </c>
      <c r="C559" s="72"/>
      <c r="D559" s="73"/>
      <c r="E559" s="74"/>
      <c r="F559" s="130">
        <f>F557+F558</f>
        <v>0</v>
      </c>
    </row>
  </sheetData>
  <mergeCells count="18">
    <mergeCell ref="A555:E555"/>
    <mergeCell ref="A521:F523"/>
    <mergeCell ref="A425:E425"/>
    <mergeCell ref="A490:F492"/>
    <mergeCell ref="B1:F1"/>
    <mergeCell ref="B2:F2"/>
    <mergeCell ref="C3:D3"/>
    <mergeCell ref="E3:F3"/>
    <mergeCell ref="A19:E19"/>
    <mergeCell ref="A71:E71"/>
    <mergeCell ref="A350:E350"/>
    <mergeCell ref="A412:E412"/>
    <mergeCell ref="A489:E489"/>
    <mergeCell ref="A375:E375"/>
    <mergeCell ref="A233:E233"/>
    <mergeCell ref="A121:E121"/>
    <mergeCell ref="A154:E154"/>
    <mergeCell ref="A196:E196"/>
  </mergeCells>
  <printOptions horizontalCentered="1"/>
  <pageMargins left="0.7" right="0.7" top="0.75" bottom="0.75" header="0.3" footer="0.3"/>
  <pageSetup paperSize="9" scale="84" fitToHeight="0" orientation="portrait" r:id="rId1"/>
  <headerFooter alignWithMargins="0">
    <oddHeader xml:space="preserve">&amp;R&amp;"Tahoma,Normal"&amp;8
</oddHeader>
    <oddFooter>&amp;R&amp;P/&amp;N</oddFooter>
  </headerFooter>
  <rowBreaks count="8" manualBreakCount="8">
    <brk id="61" max="16383" man="1"/>
    <brk id="122" max="16383" man="1"/>
    <brk id="179" max="16383" man="1"/>
    <brk id="234" max="16383" man="1"/>
    <brk id="299" max="16383" man="1"/>
    <brk id="351" max="16383" man="1"/>
    <brk id="475" max="16383" man="1"/>
    <brk id="5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ENSFEA LOT CVC-PB-GTB</vt:lpstr>
      <vt:lpstr>'CDPGF ENSFEA LOT CVC-PB-GTB'!Impression_des_titres</vt:lpstr>
    </vt:vector>
  </TitlesOfParts>
  <Company>girus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jf.cuinet</dc:creator>
  <cp:lastModifiedBy>Cyril RENAULT</cp:lastModifiedBy>
  <cp:lastPrinted>2025-06-13T09:23:08Z</cp:lastPrinted>
  <dcterms:created xsi:type="dcterms:W3CDTF">2009-03-10T08:09:14Z</dcterms:created>
  <dcterms:modified xsi:type="dcterms:W3CDTF">2025-07-02T10:35:07Z</dcterms:modified>
</cp:coreProperties>
</file>